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Coefficients" sheetId="1" state="hidden" r:id="rId2"/>
    <sheet name="Textes spécifiques" sheetId="2" state="hidden" r:id="rId3"/>
    <sheet name="Feuille notation" sheetId="3" state="visible" r:id="rId4"/>
  </sheets>
  <definedNames>
    <definedName function="false" hidden="false" localSheetId="2" name="_xlnm.Print_Area" vbProcedure="false">'Feuille notation'!$B$1:$K$78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<sst xmlns="http://schemas.openxmlformats.org/spreadsheetml/2006/main" count="249" uniqueCount="97">
  <si>
    <t xml:space="preserve">Événements</t>
  </si>
  <si>
    <t xml:space="preserve">Numéro</t>
  </si>
  <si>
    <t xml:space="preserve">Assessorat 1</t>
  </si>
  <si>
    <t xml:space="preserve">Assessorat 2</t>
  </si>
  <si>
    <t xml:space="preserve">Assessorat 3</t>
  </si>
  <si>
    <t xml:space="preserve">Jugement parallèle 1</t>
  </si>
  <si>
    <t xml:space="preserve">Jugement parallèle 2</t>
  </si>
  <si>
    <t xml:space="preserve">Jugement parallèle 3</t>
  </si>
  <si>
    <t xml:space="preserve">Jugement parallèle 4</t>
  </si>
  <si>
    <t xml:space="preserve">Jugement parallèle 5</t>
  </si>
  <si>
    <t xml:space="preserve">Jugement parallèle 6</t>
  </si>
  <si>
    <t xml:space="preserve">Coefficients</t>
  </si>
  <si>
    <t xml:space="preserve">Indexe</t>
  </si>
  <si>
    <t xml:space="preserve">Jugement parallèle</t>
  </si>
  <si>
    <t xml:space="preserve">PREPARATION DU CONCOURS</t>
  </si>
  <si>
    <t xml:space="preserve">-</t>
  </si>
  <si>
    <t xml:space="preserve">Préparation:</t>
  </si>
  <si>
    <t xml:space="preserve">Prise de contact avec le formateur</t>
  </si>
  <si>
    <t xml:space="preserve">Dessins des parcours</t>
  </si>
  <si>
    <t xml:space="preserve">Respect du règlement et du niveau des épreuves</t>
  </si>
  <si>
    <t xml:space="preserve">Planification de la journée</t>
  </si>
  <si>
    <t xml:space="preserve">Prise de contact avec les organisateurs</t>
  </si>
  <si>
    <t xml:space="preserve">Appréciations complémentaires du juge formateur :</t>
  </si>
  <si>
    <t xml:space="preserve">La veille :</t>
  </si>
  <si>
    <t xml:space="preserve">Contrôle des sas et de la zone d'évolution</t>
  </si>
  <si>
    <t xml:space="preserve">Contrôle des obstacles</t>
  </si>
  <si>
    <t xml:space="preserve">TEXTE_VEILLE</t>
  </si>
  <si>
    <t xml:space="preserve">DEROULEMENT DU CONCOURS</t>
  </si>
  <si>
    <t xml:space="preserve">Préparation des épreuves</t>
  </si>
  <si>
    <t xml:space="preserve">Vérification affichage planning</t>
  </si>
  <si>
    <t xml:space="preserve">Consignes au secrétariat du concours</t>
  </si>
  <si>
    <t xml:space="preserve">Consignes au personnel de terrain</t>
  </si>
  <si>
    <t xml:space="preserve">Consignes aux chronométreurs</t>
  </si>
  <si>
    <t xml:space="preserve">Consignes aux concurrents</t>
  </si>
  <si>
    <t xml:space="preserve">Mise en place de parcours</t>
  </si>
  <si>
    <t xml:space="preserve">TEXTE_PARCOURS</t>
  </si>
  <si>
    <t xml:space="preserve">Conformité globale par rapport aux dessins fournis</t>
  </si>
  <si>
    <t xml:space="preserve">Respect du niveau des épreuves</t>
  </si>
  <si>
    <t xml:space="preserve">Enchainement des obstacles (règlement)</t>
  </si>
  <si>
    <r>
      <rPr>
        <i val="true"/>
        <sz val="9"/>
        <rFont val="Arial"/>
        <family val="2"/>
        <charset val="1"/>
      </rPr>
      <t xml:space="preserve">Qualité des trajectoires </t>
    </r>
    <r>
      <rPr>
        <i val="true"/>
        <sz val="8"/>
        <rFont val="Arial"/>
        <family val="2"/>
        <charset val="1"/>
      </rPr>
      <t xml:space="preserve">(montées, pneus, chaussette, enchainement)</t>
    </r>
  </si>
  <si>
    <t xml:space="preserve">Fluidité des parcours </t>
  </si>
  <si>
    <t xml:space="preserve">Durée de mise en place</t>
  </si>
  <si>
    <t xml:space="preserve">Jugements</t>
  </si>
  <si>
    <t xml:space="preserve">TEXTE_JUGEMENTS</t>
  </si>
  <si>
    <t xml:space="preserve">Annonce des fautes et des touchés</t>
  </si>
  <si>
    <t xml:space="preserve">Annonce des refus</t>
  </si>
  <si>
    <t xml:space="preserve">Qualité globale de jugement (zones, vigilance,..)</t>
  </si>
  <si>
    <t xml:space="preserve">Déplacements sur le terrain</t>
  </si>
  <si>
    <t xml:space="preserve">Applications du règlement par rapports aux situations</t>
  </si>
  <si>
    <t xml:space="preserve">Personnalité et rayonnement sur le terrain</t>
  </si>
  <si>
    <t xml:space="preserve">Autorité et prise de décision (initiatives)</t>
  </si>
  <si>
    <t xml:space="preserve">Planning horaire respecté</t>
  </si>
  <si>
    <t xml:space="preserve">Observations - Règlement - Secrétariat</t>
  </si>
  <si>
    <t xml:space="preserve">Observations des différents jugements du formateur</t>
  </si>
  <si>
    <t xml:space="preserve">Participation active lors des jugements du formateur</t>
  </si>
  <si>
    <t xml:space="preserve">S'informe sur les décisions du juge formateur</t>
  </si>
  <si>
    <t xml:space="preserve">Connaissances du règlement</t>
  </si>
  <si>
    <t xml:space="preserve">Réalisation d'un classement manuel</t>
  </si>
  <si>
    <t xml:space="preserve">REMISE DES PRIX</t>
  </si>
  <si>
    <t xml:space="preserve">L'élève : </t>
  </si>
  <si>
    <t xml:space="preserve">Se renseigne sur les résultats</t>
  </si>
  <si>
    <t xml:space="preserve">Prend part à l'organisation</t>
  </si>
  <si>
    <t xml:space="preserve">Converse avec les personnalités </t>
  </si>
  <si>
    <t xml:space="preserve">Parle des dernières informations de la CNEAC</t>
  </si>
  <si>
    <t xml:space="preserve">Total des coefficients</t>
  </si>
  <si>
    <t xml:space="preserve">Note maximum</t>
  </si>
  <si>
    <t xml:space="preserve">TITRE</t>
  </si>
  <si>
    <t xml:space="preserve">Mise en place par l’élève d’un parcours du formateur 
(à noter sous « mise en place de parcours »)</t>
  </si>
  <si>
    <t xml:space="preserve">Mise en place par l’élève de son propre parcours 
(à noter sous « mise en place de parcours »)</t>
  </si>
  <si>
    <t xml:space="preserve">1ère épreuve (parcours du formateur posé la veille par l’élève)</t>
  </si>
  <si>
    <t xml:space="preserve">1ère épreuve (parcours de l’élève posée la veille)
2ème épreuve (parcours de l’élève ou du formateur)
Épreuves jumping (parcours de l’élève)</t>
  </si>
  <si>
    <t xml:space="preserve">Tous les parcours</t>
  </si>
  <si>
    <t xml:space="preserve">Épreuves jumping (parcours de l’élève, posés par le formateur)</t>
  </si>
  <si>
    <t xml:space="preserve">FEUILLE   DE   NOTATION   ÉLÈVE   JUGE   D'AGILITY</t>
  </si>
  <si>
    <t xml:space="preserve">Choisir dans liste :</t>
  </si>
  <si>
    <t xml:space="preserve">Élève juge :</t>
  </si>
  <si>
    <t xml:space="preserve">Juge Formateur :</t>
  </si>
  <si>
    <t xml:space="preserve">Concours d'Agility du :</t>
  </si>
  <si>
    <t xml:space="preserve">Lieu du concours :</t>
  </si>
  <si>
    <t xml:space="preserve">Club organisateur :</t>
  </si>
  <si>
    <t xml:space="preserve">Territoriale :</t>
  </si>
  <si>
    <t xml:space="preserve">A remplir par le juge formateur</t>
  </si>
  <si>
    <t xml:space="preserve">A transmettre par courriel au Coordinateur des juges (r.rauwel@orange.fr) dans les huit jours suivant  le concours.</t>
  </si>
  <si>
    <t xml:space="preserve">accompagné des différents  différents documents (dessins de parcours - planning etc….)</t>
  </si>
  <si>
    <t xml:space="preserve">Marquer une case avec X. Si plusieurs X, seule compte la case la plus à gauche.</t>
  </si>
  <si>
    <t xml:space="preserve">Les rubriques non-notées n’interviennent pas dans la note finale</t>
  </si>
  <si>
    <t xml:space="preserve">COEFFS</t>
  </si>
  <si>
    <t xml:space="preserve">Total. Acquis</t>
  </si>
  <si>
    <t xml:space="preserve">Acquis</t>
  </si>
  <si>
    <t xml:space="preserve">Moyen</t>
  </si>
  <si>
    <t xml:space="preserve">Passable</t>
  </si>
  <si>
    <t xml:space="preserve">Insuffisant</t>
  </si>
  <si>
    <t xml:space="preserve">Note</t>
  </si>
  <si>
    <t xml:space="preserve">Points</t>
  </si>
  <si>
    <t xml:space="preserve">Maxpoints</t>
  </si>
  <si>
    <t xml:space="preserve">NOTE GLOBALE :</t>
  </si>
  <si>
    <t xml:space="preserve">OBSERVATIONS et COMMENTAIRES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</si>
</sst>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0\ %"/>
    <numFmt numFmtId="167" formatCode="@"/>
    <numFmt numFmtId="168" formatCode="[$-40C]DD/MM/YYYY"/>
  </numFmts>
  <fonts count="4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sz val="10"/>
      <color rgb="FFCCCCCC"/>
      <name val="Arial"/>
      <family val="2"/>
      <charset val="1"/>
    </font>
    <font>
      <b val="true"/>
      <i val="true"/>
      <u val="single"/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3"/>
      <name val="Arial"/>
      <family val="2"/>
      <charset val="1"/>
    </font>
    <font>
      <b val="true"/>
      <i val="true"/>
      <sz val="12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i val="true"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i val="true"/>
      <sz val="9"/>
      <name val="Arial"/>
      <family val="2"/>
      <charset val="1"/>
    </font>
    <font>
      <b val="true"/>
      <i val="true"/>
      <sz val="10"/>
      <color rgb="FF003366"/>
      <name val="Arial"/>
      <family val="2"/>
      <charset val="1"/>
    </font>
    <font>
      <b val="true"/>
      <i val="true"/>
      <sz val="11"/>
      <name val="Arial"/>
      <family val="2"/>
      <charset val="1"/>
    </font>
    <font>
      <i val="true"/>
      <sz val="9"/>
      <color rgb="FFFF0000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8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i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EEEEEE"/>
      <name val="Arial"/>
      <family val="2"/>
      <charset val="1"/>
    </font>
    <font>
      <b val="true"/>
      <i val="true"/>
      <sz val="16"/>
      <name val="Arial"/>
      <family val="2"/>
      <charset val="1"/>
    </font>
    <font>
      <sz val="10"/>
      <color rgb="FFFF4000"/>
      <name val="Arial"/>
      <family val="2"/>
      <charset val="1"/>
    </font>
    <font>
      <b val="true"/>
      <sz val="14"/>
      <name val="Arial"/>
      <family val="2"/>
      <charset val="1"/>
    </font>
    <font>
      <sz val="12"/>
      <color rgb="FFC9211E"/>
      <name val="Arial"/>
      <family val="2"/>
      <charset val="1"/>
    </font>
    <font>
      <sz val="12"/>
      <color rgb="FFEEEEEE"/>
      <name val="Arial"/>
      <family val="2"/>
      <charset val="1"/>
    </font>
    <font>
      <i val="true"/>
      <sz val="11"/>
      <name val="Arial"/>
      <family val="2"/>
      <charset val="1"/>
    </font>
    <font>
      <sz val="11"/>
      <color rgb="FF00A933"/>
      <name val="Arial"/>
      <family val="2"/>
      <charset val="1"/>
    </font>
    <font>
      <i val="true"/>
      <sz val="11"/>
      <color rgb="FF000000"/>
      <name val="Arial"/>
      <family val="2"/>
      <charset val="1"/>
    </font>
    <font>
      <b val="true"/>
      <i val="true"/>
      <sz val="12"/>
      <color rgb="FF0000FF"/>
      <name val="Arial"/>
      <family val="2"/>
      <charset val="1"/>
    </font>
    <font>
      <i val="true"/>
      <sz val="10.5"/>
      <color rgb="FF0000FF"/>
      <name val="Arial"/>
      <family val="2"/>
      <charset val="1"/>
    </font>
    <font>
      <i val="true"/>
      <sz val="11"/>
      <color rgb="FFC9211E"/>
      <name val="Arial"/>
      <family val="2"/>
      <charset val="1"/>
    </font>
    <font>
      <b val="true"/>
      <sz val="8"/>
      <color rgb="FF000000"/>
      <name val="Arial"/>
      <family val="2"/>
      <charset val="1"/>
    </font>
    <font>
      <sz val="8"/>
      <color rgb="FFFF4000"/>
      <name val="Arial"/>
      <family val="2"/>
      <charset val="1"/>
    </font>
    <font>
      <sz val="11"/>
      <name val="Arial"/>
      <family val="2"/>
      <charset val="1"/>
    </font>
    <font>
      <i val="true"/>
      <sz val="11"/>
      <color rgb="FF33CCCC"/>
      <name val="Arial"/>
      <family val="2"/>
      <charset val="1"/>
    </font>
    <font>
      <sz val="8"/>
      <color rgb="FF00A933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sz val="14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C9211E"/>
      </patternFill>
    </fill>
    <fill>
      <patternFill patternType="solid">
        <fgColor rgb="FFEEEEEE"/>
        <bgColor rgb="FFFFFFFF"/>
      </patternFill>
    </fill>
    <fill>
      <patternFill patternType="solid">
        <fgColor rgb="FF81D41A"/>
        <bgColor rgb="FF969696"/>
      </patternFill>
    </fill>
    <fill>
      <patternFill patternType="solid">
        <fgColor rgb="FFFFFFFF"/>
        <bgColor rgb="FFEEEEE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</cellStyleXfs>
  <cellXfs count="1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24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8" fillId="6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9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5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5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2" fillId="7" borderId="1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2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5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32" fillId="7" borderId="1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33" fillId="5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6" fillId="5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38" fillId="5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8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37" fillId="5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5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7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1" fillId="7" borderId="1" xfId="0" applyFont="true" applyBorder="true" applyAlignment="true" applyProtection="true">
      <alignment horizontal="left" vertical="top" textRotation="0" wrapText="true" indent="1" shrinkToFit="false"/>
      <protection locked="false" hidden="false"/>
    </xf>
    <xf numFmtId="164" fontId="15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6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5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2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7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3" fillId="5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1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2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BLEU" xfId="20"/>
    <cellStyle name="GRIS" xfId="21"/>
    <cellStyle name="JAUNE" xfId="22"/>
    <cellStyle name="Result" xfId="23"/>
    <cellStyle name="ROUGE" xfId="24"/>
  </cellStyles>
  <dxfs count="3">
    <dxf>
      <font>
        <name val="Arial"/>
        <charset val="1"/>
        <family val="0"/>
        <color rgb="FFCCCCCC"/>
      </font>
    </dxf>
    <dxf>
      <font>
        <name val="Arial"/>
        <charset val="1"/>
        <family val="0"/>
        <color rgb="FFCCCCCC"/>
      </font>
    </dxf>
    <dxf>
      <font>
        <name val="Arial"/>
        <charset val="1"/>
        <family val="2"/>
        <color rgb="FFFF0000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4000"/>
      <rgbColor rgb="FF666699"/>
      <rgbColor rgb="FF969696"/>
      <rgbColor rgb="FF003366"/>
      <rgbColor rgb="FF00A933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81"/>
  <sheetViews>
    <sheetView showFormulas="false" showGridLines="true" showRowColHeaders="true" showZeros="true" rightToLeft="false" tabSelected="false" showOutlineSymbols="true" defaultGridColor="true" view="normal" topLeftCell="A21" colorId="64" zoomScale="95" zoomScaleNormal="95" zoomScalePageLayoutView="100" workbookViewId="0">
      <selection pane="topLeft" activeCell="E64" activeCellId="0" sqref="E64"/>
    </sheetView>
  </sheetViews>
  <sheetFormatPr defaultColWidth="11.55078125" defaultRowHeight="12" zeroHeight="false" outlineLevelRow="0" outlineLevelCol="0"/>
  <cols>
    <col collapsed="false" customWidth="false" hidden="false" outlineLevel="0" max="1" min="1" style="1" width="11.5"/>
    <col collapsed="false" customWidth="true" hidden="false" outlineLevel="0" max="2" min="2" style="2" width="50.14"/>
  </cols>
  <sheetData>
    <row r="1" customFormat="false" ht="12" hidden="false" customHeight="false" outlineLevel="0" collapsed="false">
      <c r="B1" s="3" t="s">
        <v>0</v>
      </c>
      <c r="C1" s="3" t="s">
        <v>1</v>
      </c>
    </row>
    <row r="2" customFormat="false" ht="12" hidden="false" customHeight="false" outlineLevel="0" collapsed="false">
      <c r="B2" s="2" t="s">
        <v>2</v>
      </c>
      <c r="C2" s="0" t="n">
        <v>1</v>
      </c>
    </row>
    <row r="3" customFormat="false" ht="12" hidden="false" customHeight="false" outlineLevel="0" collapsed="false">
      <c r="B3" s="2" t="s">
        <v>3</v>
      </c>
      <c r="C3" s="0" t="n">
        <v>2</v>
      </c>
    </row>
    <row r="4" customFormat="false" ht="12" hidden="false" customHeight="false" outlineLevel="0" collapsed="false">
      <c r="B4" s="2" t="s">
        <v>4</v>
      </c>
      <c r="C4" s="0" t="n">
        <v>3</v>
      </c>
    </row>
    <row r="5" customFormat="false" ht="12" hidden="false" customHeight="false" outlineLevel="0" collapsed="false">
      <c r="B5" s="2" t="s">
        <v>5</v>
      </c>
      <c r="C5" s="0" t="n">
        <v>4</v>
      </c>
    </row>
    <row r="6" customFormat="false" ht="12" hidden="false" customHeight="false" outlineLevel="0" collapsed="false">
      <c r="B6" s="2" t="s">
        <v>6</v>
      </c>
      <c r="C6" s="0" t="n">
        <v>4</v>
      </c>
    </row>
    <row r="7" customFormat="false" ht="12" hidden="false" customHeight="false" outlineLevel="0" collapsed="false">
      <c r="B7" s="2" t="s">
        <v>7</v>
      </c>
      <c r="C7" s="0" t="n">
        <v>4</v>
      </c>
    </row>
    <row r="8" customFormat="false" ht="12" hidden="false" customHeight="false" outlineLevel="0" collapsed="false">
      <c r="B8" s="2" t="s">
        <v>8</v>
      </c>
      <c r="C8" s="0" t="n">
        <v>4</v>
      </c>
    </row>
    <row r="9" customFormat="false" ht="12" hidden="false" customHeight="false" outlineLevel="0" collapsed="false">
      <c r="B9" s="2" t="s">
        <v>9</v>
      </c>
      <c r="C9" s="0" t="n">
        <v>4</v>
      </c>
    </row>
    <row r="10" customFormat="false" ht="12" hidden="false" customHeight="false" outlineLevel="0" collapsed="false">
      <c r="B10" s="2" t="s">
        <v>10</v>
      </c>
      <c r="C10" s="0" t="n">
        <v>4</v>
      </c>
    </row>
    <row r="11" customFormat="false" ht="12" hidden="false" customHeight="false" outlineLevel="0" collapsed="false">
      <c r="C11" s="4" t="s">
        <v>11</v>
      </c>
      <c r="D11" s="4"/>
      <c r="E11" s="4"/>
      <c r="F11" s="4"/>
    </row>
    <row r="12" customFormat="false" ht="12" hidden="false" customHeight="false" outlineLevel="0" collapsed="false">
      <c r="C12" s="5" t="n">
        <f aca="false">B12+1</f>
        <v>1</v>
      </c>
      <c r="D12" s="5" t="n">
        <f aca="false">C12+1</f>
        <v>2</v>
      </c>
      <c r="E12" s="5" t="n">
        <f aca="false">D12+1</f>
        <v>3</v>
      </c>
      <c r="F12" s="5" t="n">
        <f aca="false">E12+1</f>
        <v>4</v>
      </c>
    </row>
    <row r="13" customFormat="false" ht="12" hidden="false" customHeight="false" outlineLevel="0" collapsed="false">
      <c r="A13" s="1" t="s">
        <v>12</v>
      </c>
      <c r="C13" s="0" t="s">
        <v>2</v>
      </c>
      <c r="D13" s="0" t="s">
        <v>3</v>
      </c>
      <c r="E13" s="0" t="s">
        <v>4</v>
      </c>
      <c r="F13" s="0" t="s">
        <v>13</v>
      </c>
    </row>
    <row r="15" customFormat="false" ht="16" hidden="false" customHeight="false" outlineLevel="0" collapsed="false">
      <c r="A15" s="1" t="n">
        <f aca="false">A14+1</f>
        <v>1</v>
      </c>
      <c r="B15" s="6" t="s">
        <v>14</v>
      </c>
      <c r="C15" s="7" t="s">
        <v>15</v>
      </c>
      <c r="D15" s="7" t="s">
        <v>15</v>
      </c>
      <c r="E15" s="7" t="s">
        <v>15</v>
      </c>
      <c r="F15" s="7" t="s">
        <v>15</v>
      </c>
      <c r="G15" s="8"/>
    </row>
    <row r="16" customFormat="false" ht="15" hidden="false" customHeight="false" outlineLevel="0" collapsed="false">
      <c r="A16" s="1" t="n">
        <f aca="false">A15+1</f>
        <v>2</v>
      </c>
      <c r="B16" s="9"/>
      <c r="C16" s="7" t="s">
        <v>15</v>
      </c>
      <c r="D16" s="7" t="s">
        <v>15</v>
      </c>
      <c r="E16" s="7" t="s">
        <v>15</v>
      </c>
      <c r="F16" s="7" t="s">
        <v>15</v>
      </c>
    </row>
    <row r="17" customFormat="false" ht="13" hidden="false" customHeight="false" outlineLevel="0" collapsed="false">
      <c r="A17" s="1" t="n">
        <f aca="false">A16+1</f>
        <v>3</v>
      </c>
      <c r="B17" s="10" t="s">
        <v>16</v>
      </c>
      <c r="C17" s="7" t="s">
        <v>15</v>
      </c>
      <c r="D17" s="7" t="s">
        <v>15</v>
      </c>
      <c r="E17" s="7" t="s">
        <v>15</v>
      </c>
      <c r="F17" s="7" t="s">
        <v>15</v>
      </c>
    </row>
    <row r="18" customFormat="false" ht="12" hidden="false" customHeight="false" outlineLevel="0" collapsed="false">
      <c r="A18" s="1" t="n">
        <f aca="false">A17+1</f>
        <v>4</v>
      </c>
      <c r="B18" s="11" t="s">
        <v>17</v>
      </c>
      <c r="C18" s="12" t="n">
        <v>1</v>
      </c>
      <c r="D18" s="12" t="n">
        <v>1</v>
      </c>
      <c r="E18" s="12" t="n">
        <v>1</v>
      </c>
      <c r="F18" s="12" t="n">
        <v>1</v>
      </c>
    </row>
    <row r="19" customFormat="false" ht="12" hidden="false" customHeight="false" outlineLevel="0" collapsed="false">
      <c r="A19" s="1" t="n">
        <f aca="false">A18+1</f>
        <v>5</v>
      </c>
      <c r="B19" s="11" t="s">
        <v>18</v>
      </c>
      <c r="C19" s="12" t="n">
        <v>2</v>
      </c>
      <c r="D19" s="12" t="n">
        <v>2</v>
      </c>
      <c r="E19" s="12" t="n">
        <v>2</v>
      </c>
      <c r="F19" s="12" t="n">
        <v>2</v>
      </c>
    </row>
    <row r="20" customFormat="false" ht="12" hidden="false" customHeight="false" outlineLevel="0" collapsed="false">
      <c r="A20" s="1" t="n">
        <f aca="false">A19+1</f>
        <v>6</v>
      </c>
      <c r="B20" s="13" t="s">
        <v>19</v>
      </c>
      <c r="C20" s="12" t="n">
        <v>4</v>
      </c>
      <c r="D20" s="12" t="n">
        <v>4</v>
      </c>
      <c r="E20" s="12" t="n">
        <v>4</v>
      </c>
      <c r="F20" s="12" t="n">
        <v>4</v>
      </c>
    </row>
    <row r="21" customFormat="false" ht="12" hidden="false" customHeight="false" outlineLevel="0" collapsed="false">
      <c r="A21" s="1" t="n">
        <f aca="false">A20+1</f>
        <v>7</v>
      </c>
      <c r="B21" s="11" t="s">
        <v>20</v>
      </c>
      <c r="C21" s="12" t="n">
        <v>2</v>
      </c>
      <c r="D21" s="12" t="n">
        <v>2</v>
      </c>
      <c r="E21" s="12" t="n">
        <v>2</v>
      </c>
      <c r="F21" s="12" t="n">
        <v>2</v>
      </c>
    </row>
    <row r="22" customFormat="false" ht="12" hidden="false" customHeight="false" outlineLevel="0" collapsed="false">
      <c r="A22" s="1" t="n">
        <f aca="false">A21+1</f>
        <v>8</v>
      </c>
      <c r="B22" s="11" t="s">
        <v>21</v>
      </c>
      <c r="C22" s="12" t="n">
        <v>1</v>
      </c>
      <c r="D22" s="12" t="n">
        <v>1</v>
      </c>
      <c r="E22" s="12" t="n">
        <v>1</v>
      </c>
      <c r="F22" s="12" t="n">
        <v>1</v>
      </c>
    </row>
    <row r="23" customFormat="false" ht="12" hidden="false" customHeight="false" outlineLevel="0" collapsed="false">
      <c r="A23" s="1" t="n">
        <f aca="false">A22+1</f>
        <v>9</v>
      </c>
      <c r="B23" s="14" t="s">
        <v>22</v>
      </c>
      <c r="C23" s="7" t="s">
        <v>15</v>
      </c>
      <c r="D23" s="7" t="s">
        <v>15</v>
      </c>
      <c r="E23" s="7" t="s">
        <v>15</v>
      </c>
      <c r="F23" s="7" t="s">
        <v>15</v>
      </c>
    </row>
    <row r="24" customFormat="false" ht="13" hidden="false" customHeight="false" outlineLevel="0" collapsed="false">
      <c r="A24" s="1" t="n">
        <f aca="false">A23+1</f>
        <v>10</v>
      </c>
      <c r="B24" s="15" t="s">
        <v>23</v>
      </c>
      <c r="C24" s="7" t="s">
        <v>15</v>
      </c>
      <c r="D24" s="7" t="s">
        <v>15</v>
      </c>
      <c r="E24" s="7" t="s">
        <v>15</v>
      </c>
      <c r="F24" s="7" t="s">
        <v>15</v>
      </c>
    </row>
    <row r="25" customFormat="false" ht="12" hidden="false" customHeight="false" outlineLevel="0" collapsed="false">
      <c r="A25" s="1" t="n">
        <f aca="false">A24+1</f>
        <v>11</v>
      </c>
      <c r="B25" s="16" t="s">
        <v>24</v>
      </c>
      <c r="C25" s="12" t="n">
        <v>1</v>
      </c>
      <c r="D25" s="12" t="n">
        <v>1</v>
      </c>
      <c r="E25" s="12" t="n">
        <v>1</v>
      </c>
      <c r="F25" s="12" t="n">
        <v>1</v>
      </c>
    </row>
    <row r="26" customFormat="false" ht="12" hidden="false" customHeight="false" outlineLevel="0" collapsed="false">
      <c r="A26" s="1" t="n">
        <f aca="false">A25+1</f>
        <v>12</v>
      </c>
      <c r="B26" s="17" t="s">
        <v>25</v>
      </c>
      <c r="C26" s="12" t="n">
        <v>1</v>
      </c>
      <c r="D26" s="12" t="n">
        <v>1</v>
      </c>
      <c r="E26" s="12" t="n">
        <v>1</v>
      </c>
      <c r="F26" s="12" t="n">
        <v>1</v>
      </c>
    </row>
    <row r="27" customFormat="false" ht="12" hidden="false" customHeight="false" outlineLevel="0" collapsed="false">
      <c r="A27" s="1" t="n">
        <f aca="false">A26+1</f>
        <v>13</v>
      </c>
      <c r="B27" s="18" t="s">
        <v>26</v>
      </c>
      <c r="C27" s="7" t="s">
        <v>15</v>
      </c>
      <c r="D27" s="7" t="s">
        <v>15</v>
      </c>
      <c r="E27" s="7" t="s">
        <v>15</v>
      </c>
      <c r="F27" s="7" t="s">
        <v>15</v>
      </c>
    </row>
    <row r="28" customFormat="false" ht="12" hidden="false" customHeight="false" outlineLevel="0" collapsed="false">
      <c r="A28" s="1" t="n">
        <v>14</v>
      </c>
      <c r="B28" s="14" t="s">
        <v>22</v>
      </c>
      <c r="C28" s="7" t="s">
        <v>15</v>
      </c>
      <c r="D28" s="7" t="s">
        <v>15</v>
      </c>
      <c r="E28" s="7" t="s">
        <v>15</v>
      </c>
      <c r="F28" s="7" t="s">
        <v>15</v>
      </c>
    </row>
    <row r="29" customFormat="false" ht="12" hidden="false" customHeight="false" outlineLevel="0" collapsed="false">
      <c r="A29" s="1" t="n">
        <v>15</v>
      </c>
      <c r="B29" s="14"/>
      <c r="C29" s="7"/>
      <c r="D29" s="7"/>
      <c r="E29" s="7"/>
      <c r="F29" s="7"/>
    </row>
    <row r="30" customFormat="false" ht="16" hidden="false" customHeight="false" outlineLevel="0" collapsed="false">
      <c r="A30" s="1" t="n">
        <v>16</v>
      </c>
      <c r="B30" s="6" t="s">
        <v>27</v>
      </c>
      <c r="C30" s="7" t="s">
        <v>15</v>
      </c>
      <c r="D30" s="7" t="s">
        <v>15</v>
      </c>
      <c r="E30" s="7" t="s">
        <v>15</v>
      </c>
      <c r="F30" s="7" t="s">
        <v>15</v>
      </c>
      <c r="G30" s="8"/>
    </row>
    <row r="31" customFormat="false" ht="13" hidden="false" customHeight="false" outlineLevel="0" collapsed="false">
      <c r="A31" s="1" t="n">
        <v>17</v>
      </c>
      <c r="B31" s="19" t="s">
        <v>28</v>
      </c>
      <c r="C31" s="7" t="s">
        <v>15</v>
      </c>
      <c r="D31" s="7" t="s">
        <v>15</v>
      </c>
      <c r="E31" s="7" t="s">
        <v>15</v>
      </c>
      <c r="F31" s="7" t="s">
        <v>15</v>
      </c>
    </row>
    <row r="32" customFormat="false" ht="12" hidden="false" customHeight="false" outlineLevel="0" collapsed="false">
      <c r="A32" s="1" t="n">
        <v>18</v>
      </c>
      <c r="B32" s="16" t="s">
        <v>29</v>
      </c>
      <c r="C32" s="12" t="n">
        <v>1</v>
      </c>
      <c r="D32" s="12" t="n">
        <v>1</v>
      </c>
      <c r="E32" s="12" t="n">
        <v>1</v>
      </c>
      <c r="F32" s="12" t="n">
        <v>1</v>
      </c>
    </row>
    <row r="33" customFormat="false" ht="12" hidden="false" customHeight="false" outlineLevel="0" collapsed="false">
      <c r="A33" s="1" t="n">
        <v>19</v>
      </c>
      <c r="B33" s="16" t="s">
        <v>30</v>
      </c>
      <c r="C33" s="12" t="n">
        <v>1</v>
      </c>
      <c r="D33" s="12" t="n">
        <v>1</v>
      </c>
      <c r="E33" s="12" t="n">
        <v>1</v>
      </c>
      <c r="F33" s="12" t="n">
        <v>1</v>
      </c>
    </row>
    <row r="34" customFormat="false" ht="12" hidden="false" customHeight="false" outlineLevel="0" collapsed="false">
      <c r="A34" s="1" t="n">
        <v>20</v>
      </c>
      <c r="B34" s="16" t="s">
        <v>31</v>
      </c>
      <c r="C34" s="12" t="n">
        <v>1</v>
      </c>
      <c r="D34" s="12" t="n">
        <v>1</v>
      </c>
      <c r="E34" s="12" t="n">
        <v>1</v>
      </c>
      <c r="F34" s="12" t="n">
        <v>1</v>
      </c>
    </row>
    <row r="35" customFormat="false" ht="12" hidden="false" customHeight="false" outlineLevel="0" collapsed="false">
      <c r="A35" s="1" t="n">
        <v>21</v>
      </c>
      <c r="B35" s="16" t="s">
        <v>32</v>
      </c>
      <c r="C35" s="12" t="n">
        <v>1</v>
      </c>
      <c r="D35" s="12" t="n">
        <v>1</v>
      </c>
      <c r="E35" s="12" t="n">
        <v>1</v>
      </c>
      <c r="F35" s="12" t="n">
        <v>1</v>
      </c>
    </row>
    <row r="36" customFormat="false" ht="12" hidden="false" customHeight="false" outlineLevel="0" collapsed="false">
      <c r="A36" s="1" t="n">
        <v>22</v>
      </c>
      <c r="B36" s="16" t="s">
        <v>33</v>
      </c>
      <c r="C36" s="12" t="n">
        <v>2</v>
      </c>
      <c r="D36" s="12" t="n">
        <v>2</v>
      </c>
      <c r="E36" s="12" t="n">
        <v>2</v>
      </c>
      <c r="F36" s="12" t="n">
        <v>2</v>
      </c>
    </row>
    <row r="37" customFormat="false" ht="12" hidden="false" customHeight="false" outlineLevel="0" collapsed="false">
      <c r="A37" s="1" t="n">
        <v>23</v>
      </c>
      <c r="B37" s="14" t="s">
        <v>22</v>
      </c>
      <c r="C37" s="7" t="s">
        <v>15</v>
      </c>
      <c r="D37" s="7" t="s">
        <v>15</v>
      </c>
      <c r="E37" s="7" t="s">
        <v>15</v>
      </c>
      <c r="F37" s="7" t="s">
        <v>15</v>
      </c>
    </row>
    <row r="38" customFormat="false" ht="13" hidden="false" customHeight="false" outlineLevel="0" collapsed="false">
      <c r="A38" s="1" t="n">
        <v>24</v>
      </c>
      <c r="B38" s="19" t="s">
        <v>34</v>
      </c>
      <c r="C38" s="7" t="s">
        <v>15</v>
      </c>
      <c r="D38" s="7" t="s">
        <v>15</v>
      </c>
      <c r="E38" s="7" t="s">
        <v>15</v>
      </c>
      <c r="F38" s="7" t="s">
        <v>15</v>
      </c>
    </row>
    <row r="39" customFormat="false" ht="12" hidden="false" customHeight="false" outlineLevel="0" collapsed="false">
      <c r="A39" s="1" t="n">
        <v>25</v>
      </c>
      <c r="B39" s="18" t="s">
        <v>35</v>
      </c>
      <c r="C39" s="7" t="s">
        <v>15</v>
      </c>
      <c r="D39" s="7" t="s">
        <v>15</v>
      </c>
      <c r="E39" s="7" t="s">
        <v>15</v>
      </c>
      <c r="F39" s="7" t="s">
        <v>15</v>
      </c>
    </row>
    <row r="40" customFormat="false" ht="12" hidden="false" customHeight="false" outlineLevel="0" collapsed="false">
      <c r="A40" s="1" t="n">
        <v>26</v>
      </c>
      <c r="B40" s="16" t="s">
        <v>36</v>
      </c>
      <c r="C40" s="20" t="n">
        <v>2</v>
      </c>
      <c r="D40" s="20" t="n">
        <v>2</v>
      </c>
      <c r="E40" s="20" t="n">
        <v>2</v>
      </c>
      <c r="F40" s="20" t="n">
        <v>2</v>
      </c>
    </row>
    <row r="41" customFormat="false" ht="12" hidden="false" customHeight="false" outlineLevel="0" collapsed="false">
      <c r="A41" s="1" t="n">
        <v>27</v>
      </c>
      <c r="B41" s="16" t="s">
        <v>37</v>
      </c>
      <c r="C41" s="20" t="n">
        <v>3</v>
      </c>
      <c r="D41" s="20" t="n">
        <v>3</v>
      </c>
      <c r="E41" s="20" t="n">
        <v>3</v>
      </c>
      <c r="F41" s="20" t="n">
        <v>3</v>
      </c>
    </row>
    <row r="42" customFormat="false" ht="12" hidden="false" customHeight="false" outlineLevel="0" collapsed="false">
      <c r="A42" s="1" t="n">
        <v>28</v>
      </c>
      <c r="B42" s="17" t="s">
        <v>38</v>
      </c>
      <c r="C42" s="12" t="n">
        <v>4</v>
      </c>
      <c r="D42" s="12" t="n">
        <v>4</v>
      </c>
      <c r="E42" s="12" t="n">
        <v>4</v>
      </c>
      <c r="F42" s="12" t="n">
        <v>4</v>
      </c>
    </row>
    <row r="43" customFormat="false" ht="12" hidden="false" customHeight="false" outlineLevel="0" collapsed="false">
      <c r="A43" s="1" t="n">
        <v>29</v>
      </c>
      <c r="B43" s="17" t="s">
        <v>39</v>
      </c>
      <c r="C43" s="12" t="n">
        <v>4</v>
      </c>
      <c r="D43" s="12" t="n">
        <v>4</v>
      </c>
      <c r="E43" s="12" t="n">
        <v>4</v>
      </c>
      <c r="F43" s="12" t="n">
        <v>4</v>
      </c>
    </row>
    <row r="44" customFormat="false" ht="12" hidden="false" customHeight="false" outlineLevel="0" collapsed="false">
      <c r="A44" s="1" t="n">
        <v>30</v>
      </c>
      <c r="B44" s="16" t="s">
        <v>40</v>
      </c>
      <c r="C44" s="20" t="n">
        <v>4</v>
      </c>
      <c r="D44" s="20" t="n">
        <v>4</v>
      </c>
      <c r="E44" s="20" t="n">
        <v>4</v>
      </c>
      <c r="F44" s="20" t="n">
        <v>4</v>
      </c>
    </row>
    <row r="45" customFormat="false" ht="12" hidden="false" customHeight="false" outlineLevel="0" collapsed="false">
      <c r="A45" s="1" t="n">
        <v>31</v>
      </c>
      <c r="B45" s="16" t="s">
        <v>41</v>
      </c>
      <c r="C45" s="20" t="n">
        <v>2</v>
      </c>
      <c r="D45" s="20" t="n">
        <v>2</v>
      </c>
      <c r="E45" s="20" t="n">
        <v>2</v>
      </c>
      <c r="F45" s="20" t="n">
        <v>2</v>
      </c>
    </row>
    <row r="46" customFormat="false" ht="12" hidden="false" customHeight="false" outlineLevel="0" collapsed="false">
      <c r="A46" s="1" t="n">
        <v>32</v>
      </c>
      <c r="B46" s="14" t="s">
        <v>22</v>
      </c>
      <c r="C46" s="7" t="s">
        <v>15</v>
      </c>
      <c r="D46" s="7" t="s">
        <v>15</v>
      </c>
      <c r="E46" s="7" t="s">
        <v>15</v>
      </c>
      <c r="F46" s="7" t="s">
        <v>15</v>
      </c>
    </row>
    <row r="47" customFormat="false" ht="13" hidden="false" customHeight="false" outlineLevel="0" collapsed="false">
      <c r="A47" s="1" t="n">
        <v>33</v>
      </c>
      <c r="B47" s="21" t="s">
        <v>42</v>
      </c>
      <c r="C47" s="7" t="s">
        <v>15</v>
      </c>
      <c r="D47" s="7" t="s">
        <v>15</v>
      </c>
      <c r="E47" s="7" t="s">
        <v>15</v>
      </c>
      <c r="F47" s="7" t="s">
        <v>15</v>
      </c>
    </row>
    <row r="48" customFormat="false" ht="12" hidden="false" customHeight="false" outlineLevel="0" collapsed="false">
      <c r="A48" s="1" t="n">
        <v>34</v>
      </c>
      <c r="B48" s="18" t="s">
        <v>43</v>
      </c>
      <c r="C48" s="7" t="s">
        <v>15</v>
      </c>
      <c r="D48" s="7" t="s">
        <v>15</v>
      </c>
      <c r="E48" s="7" t="s">
        <v>15</v>
      </c>
      <c r="F48" s="7" t="s">
        <v>15</v>
      </c>
    </row>
    <row r="49" customFormat="false" ht="12" hidden="false" customHeight="false" outlineLevel="0" collapsed="false">
      <c r="A49" s="1" t="n">
        <v>35</v>
      </c>
      <c r="B49" s="16" t="s">
        <v>44</v>
      </c>
      <c r="C49" s="12" t="n">
        <v>4</v>
      </c>
      <c r="D49" s="12" t="n">
        <v>4</v>
      </c>
      <c r="E49" s="12" t="n">
        <v>4</v>
      </c>
      <c r="F49" s="12" t="n">
        <v>4</v>
      </c>
    </row>
    <row r="50" customFormat="false" ht="12" hidden="false" customHeight="false" outlineLevel="0" collapsed="false">
      <c r="A50" s="1" t="n">
        <v>36</v>
      </c>
      <c r="B50" s="16" t="s">
        <v>45</v>
      </c>
      <c r="C50" s="12" t="n">
        <v>4</v>
      </c>
      <c r="D50" s="12" t="n">
        <v>4</v>
      </c>
      <c r="E50" s="12" t="n">
        <v>4</v>
      </c>
      <c r="F50" s="12" t="n">
        <v>4</v>
      </c>
    </row>
    <row r="51" customFormat="false" ht="12" hidden="false" customHeight="false" outlineLevel="0" collapsed="false">
      <c r="A51" s="1" t="n">
        <v>37</v>
      </c>
      <c r="B51" s="16" t="s">
        <v>46</v>
      </c>
      <c r="C51" s="12" t="n">
        <v>4</v>
      </c>
      <c r="D51" s="12" t="n">
        <v>4</v>
      </c>
      <c r="E51" s="12" t="n">
        <v>4</v>
      </c>
      <c r="F51" s="12" t="n">
        <v>4</v>
      </c>
    </row>
    <row r="52" customFormat="false" ht="12" hidden="false" customHeight="false" outlineLevel="0" collapsed="false">
      <c r="A52" s="1" t="n">
        <v>38</v>
      </c>
      <c r="B52" s="17" t="s">
        <v>47</v>
      </c>
      <c r="C52" s="12" t="n">
        <v>3</v>
      </c>
      <c r="D52" s="12" t="n">
        <v>3</v>
      </c>
      <c r="E52" s="12" t="n">
        <v>3</v>
      </c>
      <c r="F52" s="12" t="n">
        <v>3</v>
      </c>
    </row>
    <row r="53" customFormat="false" ht="12" hidden="false" customHeight="false" outlineLevel="0" collapsed="false">
      <c r="A53" s="1" t="n">
        <v>39</v>
      </c>
      <c r="B53" s="17" t="s">
        <v>48</v>
      </c>
      <c r="C53" s="12" t="n">
        <v>4</v>
      </c>
      <c r="D53" s="12" t="n">
        <v>4</v>
      </c>
      <c r="E53" s="12" t="n">
        <v>4</v>
      </c>
      <c r="F53" s="12" t="n">
        <v>4</v>
      </c>
    </row>
    <row r="54" customFormat="false" ht="12" hidden="false" customHeight="false" outlineLevel="0" collapsed="false">
      <c r="A54" s="1" t="n">
        <v>40</v>
      </c>
      <c r="B54" s="16" t="s">
        <v>49</v>
      </c>
      <c r="C54" s="12" t="n">
        <v>2</v>
      </c>
      <c r="D54" s="12" t="n">
        <v>2</v>
      </c>
      <c r="E54" s="12" t="n">
        <v>2</v>
      </c>
      <c r="F54" s="12" t="n">
        <v>2</v>
      </c>
    </row>
    <row r="55" customFormat="false" ht="12" hidden="false" customHeight="false" outlineLevel="0" collapsed="false">
      <c r="A55" s="1" t="n">
        <v>41</v>
      </c>
      <c r="B55" s="16" t="s">
        <v>50</v>
      </c>
      <c r="C55" s="12" t="n">
        <v>3</v>
      </c>
      <c r="D55" s="12" t="n">
        <v>3</v>
      </c>
      <c r="E55" s="12" t="n">
        <v>3</v>
      </c>
      <c r="F55" s="12" t="n">
        <v>3</v>
      </c>
    </row>
    <row r="56" customFormat="false" ht="12" hidden="false" customHeight="false" outlineLevel="0" collapsed="false">
      <c r="A56" s="1" t="n">
        <v>42</v>
      </c>
      <c r="B56" s="16" t="s">
        <v>51</v>
      </c>
      <c r="C56" s="12" t="n">
        <v>3</v>
      </c>
      <c r="D56" s="12" t="n">
        <v>3</v>
      </c>
      <c r="E56" s="12" t="n">
        <v>3</v>
      </c>
      <c r="F56" s="12" t="n">
        <v>3</v>
      </c>
    </row>
    <row r="57" customFormat="false" ht="12" hidden="false" customHeight="false" outlineLevel="0" collapsed="false">
      <c r="A57" s="1" t="n">
        <v>43</v>
      </c>
      <c r="B57" s="14" t="s">
        <v>22</v>
      </c>
      <c r="C57" s="7" t="s">
        <v>15</v>
      </c>
      <c r="D57" s="7" t="s">
        <v>15</v>
      </c>
      <c r="E57" s="7" t="s">
        <v>15</v>
      </c>
      <c r="F57" s="7" t="s">
        <v>15</v>
      </c>
    </row>
    <row r="58" customFormat="false" ht="13" hidden="false" customHeight="false" outlineLevel="0" collapsed="false">
      <c r="A58" s="1" t="n">
        <v>44</v>
      </c>
      <c r="B58" s="21" t="s">
        <v>52</v>
      </c>
      <c r="C58" s="7" t="s">
        <v>15</v>
      </c>
      <c r="D58" s="7" t="s">
        <v>15</v>
      </c>
      <c r="E58" s="22" t="n">
        <v>0</v>
      </c>
      <c r="F58" s="22" t="n">
        <v>0</v>
      </c>
    </row>
    <row r="59" customFormat="false" ht="12" hidden="false" customHeight="false" outlineLevel="0" collapsed="false">
      <c r="A59" s="1" t="n">
        <v>45</v>
      </c>
      <c r="B59" s="16" t="s">
        <v>53</v>
      </c>
      <c r="C59" s="12" t="n">
        <v>3</v>
      </c>
      <c r="D59" s="12" t="n">
        <v>3</v>
      </c>
    </row>
    <row r="60" customFormat="false" ht="12" hidden="false" customHeight="false" outlineLevel="0" collapsed="false">
      <c r="A60" s="1" t="n">
        <v>46</v>
      </c>
      <c r="B60" s="16" t="s">
        <v>54</v>
      </c>
      <c r="C60" s="12" t="n">
        <v>3</v>
      </c>
      <c r="D60" s="12" t="n">
        <v>3</v>
      </c>
    </row>
    <row r="61" customFormat="false" ht="12" hidden="false" customHeight="false" outlineLevel="0" collapsed="false">
      <c r="A61" s="1" t="n">
        <v>47</v>
      </c>
      <c r="B61" s="16" t="s">
        <v>55</v>
      </c>
      <c r="C61" s="12" t="n">
        <v>3</v>
      </c>
      <c r="D61" s="12" t="n">
        <v>3</v>
      </c>
    </row>
    <row r="62" customFormat="false" ht="12" hidden="false" customHeight="false" outlineLevel="0" collapsed="false">
      <c r="A62" s="1" t="n">
        <v>48</v>
      </c>
      <c r="B62" s="16" t="s">
        <v>56</v>
      </c>
      <c r="C62" s="12" t="n">
        <v>4</v>
      </c>
      <c r="D62" s="12" t="n">
        <v>4</v>
      </c>
    </row>
    <row r="63" customFormat="false" ht="12" hidden="false" customHeight="false" outlineLevel="0" collapsed="false">
      <c r="A63" s="1" t="n">
        <v>49</v>
      </c>
      <c r="B63" s="16" t="s">
        <v>57</v>
      </c>
      <c r="C63" s="12" t="n">
        <v>2</v>
      </c>
    </row>
    <row r="64" customFormat="false" ht="12" hidden="false" customHeight="false" outlineLevel="0" collapsed="false">
      <c r="A64" s="1" t="n">
        <v>50</v>
      </c>
      <c r="B64" s="14" t="s">
        <v>22</v>
      </c>
      <c r="C64" s="7" t="s">
        <v>15</v>
      </c>
      <c r="D64" s="7" t="s">
        <v>15</v>
      </c>
      <c r="E64" s="22" t="n">
        <v>0</v>
      </c>
      <c r="F64" s="22" t="n">
        <v>0</v>
      </c>
    </row>
    <row r="65" customFormat="false" ht="13" hidden="false" customHeight="false" outlineLevel="0" collapsed="false">
      <c r="A65" s="1" t="n">
        <v>51</v>
      </c>
      <c r="B65" s="23" t="s">
        <v>58</v>
      </c>
      <c r="C65" s="7" t="s">
        <v>15</v>
      </c>
      <c r="D65" s="7" t="s">
        <v>15</v>
      </c>
      <c r="E65" s="7" t="s">
        <v>15</v>
      </c>
      <c r="F65" s="7" t="s">
        <v>15</v>
      </c>
    </row>
    <row r="66" customFormat="false" ht="15" hidden="false" customHeight="false" outlineLevel="0" collapsed="false">
      <c r="A66" s="1" t="n">
        <v>52</v>
      </c>
      <c r="B66" s="24" t="s">
        <v>59</v>
      </c>
      <c r="C66" s="7" t="s">
        <v>15</v>
      </c>
      <c r="D66" s="7" t="s">
        <v>15</v>
      </c>
      <c r="E66" s="7" t="s">
        <v>15</v>
      </c>
      <c r="F66" s="7" t="s">
        <v>15</v>
      </c>
    </row>
    <row r="67" customFormat="false" ht="12" hidden="false" customHeight="false" outlineLevel="0" collapsed="false">
      <c r="A67" s="1" t="n">
        <v>53</v>
      </c>
      <c r="B67" s="16" t="s">
        <v>60</v>
      </c>
      <c r="C67" s="12" t="n">
        <v>1</v>
      </c>
      <c r="D67" s="12" t="n">
        <v>1</v>
      </c>
      <c r="E67" s="12" t="n">
        <v>1</v>
      </c>
      <c r="F67" s="12" t="n">
        <v>1</v>
      </c>
    </row>
    <row r="68" customFormat="false" ht="12" hidden="false" customHeight="false" outlineLevel="0" collapsed="false">
      <c r="A68" s="1" t="n">
        <v>54</v>
      </c>
      <c r="B68" s="16" t="s">
        <v>61</v>
      </c>
      <c r="C68" s="12" t="n">
        <v>1</v>
      </c>
      <c r="D68" s="12" t="n">
        <v>1</v>
      </c>
      <c r="E68" s="12" t="n">
        <v>1</v>
      </c>
      <c r="F68" s="12" t="n">
        <v>1</v>
      </c>
    </row>
    <row r="69" customFormat="false" ht="12" hidden="false" customHeight="false" outlineLevel="0" collapsed="false">
      <c r="A69" s="1" t="n">
        <v>55</v>
      </c>
      <c r="B69" s="16" t="s">
        <v>62</v>
      </c>
      <c r="C69" s="12" t="n">
        <v>1</v>
      </c>
      <c r="D69" s="12" t="n">
        <v>1</v>
      </c>
      <c r="E69" s="12" t="n">
        <v>1</v>
      </c>
      <c r="F69" s="12" t="n">
        <v>1</v>
      </c>
    </row>
    <row r="70" customFormat="false" ht="12" hidden="false" customHeight="false" outlineLevel="0" collapsed="false">
      <c r="A70" s="1" t="n">
        <v>56</v>
      </c>
      <c r="B70" s="16" t="s">
        <v>63</v>
      </c>
      <c r="C70" s="12" t="n">
        <v>1</v>
      </c>
      <c r="D70" s="12" t="n">
        <v>1</v>
      </c>
      <c r="E70" s="12" t="n">
        <v>1</v>
      </c>
      <c r="F70" s="12" t="n">
        <v>1</v>
      </c>
    </row>
    <row r="71" customFormat="false" ht="12" hidden="false" customHeight="false" outlineLevel="0" collapsed="false">
      <c r="A71" s="1" t="n">
        <v>57</v>
      </c>
      <c r="B71" s="14" t="s">
        <v>22</v>
      </c>
      <c r="C71" s="7" t="s">
        <v>15</v>
      </c>
      <c r="D71" s="7" t="s">
        <v>15</v>
      </c>
      <c r="E71" s="7" t="s">
        <v>15</v>
      </c>
      <c r="F71" s="7" t="s">
        <v>15</v>
      </c>
    </row>
    <row r="73" customFormat="false" ht="12" hidden="false" customHeight="false" outlineLevel="0" collapsed="false">
      <c r="B73" s="2" t="s">
        <v>64</v>
      </c>
      <c r="C73" s="0" t="n">
        <f aca="false">SUM(C15:C72)</f>
        <v>83</v>
      </c>
      <c r="D73" s="0" t="n">
        <f aca="false">SUM(D15:D72)</f>
        <v>81</v>
      </c>
      <c r="E73" s="0" t="n">
        <f aca="false">SUM(E15:E72)</f>
        <v>68</v>
      </c>
      <c r="F73" s="0" t="n">
        <f aca="false">SUM(F15:F72)</f>
        <v>68</v>
      </c>
    </row>
    <row r="75" customFormat="false" ht="12" hidden="false" customHeight="false" outlineLevel="0" collapsed="false">
      <c r="B75" s="2" t="s">
        <v>65</v>
      </c>
      <c r="C75" s="0" t="n">
        <f aca="false">5*C73</f>
        <v>415</v>
      </c>
      <c r="D75" s="0" t="n">
        <f aca="false">5*D73</f>
        <v>405</v>
      </c>
      <c r="E75" s="0" t="n">
        <f aca="false">5*E73</f>
        <v>340</v>
      </c>
      <c r="F75" s="0" t="n">
        <f aca="false">5*F73</f>
        <v>340</v>
      </c>
    </row>
    <row r="79" customFormat="false" ht="15" hidden="false" customHeight="false" outlineLevel="0" collapsed="false">
      <c r="B79" s="25"/>
    </row>
    <row r="80" customFormat="false" ht="15" hidden="false" customHeight="false" outlineLevel="0" collapsed="false">
      <c r="B80" s="25"/>
    </row>
    <row r="81" customFormat="false" ht="15" hidden="false" customHeight="false" outlineLevel="0" collapsed="false">
      <c r="B81" s="26"/>
    </row>
  </sheetData>
  <sheetProtection sheet="true" objects="true" scenarios="true"/>
  <mergeCells count="1">
    <mergeCell ref="C11:F1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L5"/>
  <sheetViews>
    <sheetView showFormulas="false" showGridLines="true" showRowColHeaders="true" showZeros="true" rightToLeft="false" tabSelected="false" showOutlineSymbols="true" defaultGridColor="true" view="normal" topLeftCell="D1" colorId="64" zoomScale="95" zoomScaleNormal="95" zoomScalePageLayoutView="100" workbookViewId="0">
      <selection pane="topLeft" activeCell="E11" activeCellId="0" sqref="E11"/>
    </sheetView>
  </sheetViews>
  <sheetFormatPr defaultColWidth="11.55078125" defaultRowHeight="12" zeroHeight="false" outlineLevelRow="0" outlineLevelCol="0"/>
  <cols>
    <col collapsed="false" customWidth="true" hidden="false" outlineLevel="0" max="1" min="1" style="0" width="19.65"/>
    <col collapsed="false" customWidth="true" hidden="false" outlineLevel="0" max="6" min="2" style="0" width="51"/>
  </cols>
  <sheetData>
    <row r="1" customFormat="false" ht="12.75" hidden="false" customHeight="true" outlineLevel="0" collapsed="false">
      <c r="A1" s="27"/>
      <c r="B1" s="27"/>
      <c r="C1" s="28" t="n">
        <f aca="false">B1+1</f>
        <v>1</v>
      </c>
      <c r="D1" s="28" t="n">
        <f aca="false">C1+1</f>
        <v>2</v>
      </c>
      <c r="E1" s="28" t="n">
        <f aca="false">D1+1</f>
        <v>3</v>
      </c>
      <c r="F1" s="28" t="n">
        <f aca="false">E1+1</f>
        <v>4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</row>
    <row r="2" customFormat="false" ht="12.75" hidden="false" customHeight="true" outlineLevel="0" collapsed="false">
      <c r="A2" s="29" t="n">
        <f aca="false">A1+1</f>
        <v>1</v>
      </c>
      <c r="B2" s="30" t="s">
        <v>66</v>
      </c>
      <c r="C2" s="27" t="s">
        <v>2</v>
      </c>
      <c r="D2" s="27" t="s">
        <v>3</v>
      </c>
      <c r="E2" s="27" t="s">
        <v>4</v>
      </c>
      <c r="F2" s="27" t="s">
        <v>13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</row>
    <row r="3" customFormat="false" ht="24" hidden="false" customHeight="false" outlineLevel="0" collapsed="false">
      <c r="A3" s="29" t="n">
        <f aca="false">A2+1</f>
        <v>2</v>
      </c>
      <c r="B3" s="31" t="s">
        <v>26</v>
      </c>
      <c r="C3" s="32" t="s">
        <v>67</v>
      </c>
      <c r="D3" s="32" t="s">
        <v>68</v>
      </c>
      <c r="E3" s="0" t="str">
        <f aca="false">"-"</f>
        <v>-</v>
      </c>
      <c r="F3" s="0" t="str">
        <f aca="false">"-"</f>
        <v>-</v>
      </c>
    </row>
    <row r="4" customFormat="false" ht="36" hidden="false" customHeight="false" outlineLevel="0" collapsed="false">
      <c r="A4" s="29" t="n">
        <f aca="false">A3+1</f>
        <v>3</v>
      </c>
      <c r="B4" s="31" t="s">
        <v>35</v>
      </c>
      <c r="C4" s="32" t="s">
        <v>69</v>
      </c>
      <c r="D4" s="32" t="s">
        <v>70</v>
      </c>
      <c r="E4" s="32" t="s">
        <v>71</v>
      </c>
      <c r="F4" s="32" t="s">
        <v>71</v>
      </c>
    </row>
    <row r="5" customFormat="false" ht="36" hidden="false" customHeight="false" outlineLevel="0" collapsed="false">
      <c r="A5" s="29" t="n">
        <f aca="false">A4+1</f>
        <v>4</v>
      </c>
      <c r="B5" s="31" t="s">
        <v>43</v>
      </c>
      <c r="C5" s="32" t="s">
        <v>72</v>
      </c>
      <c r="D5" s="32" t="s">
        <v>70</v>
      </c>
      <c r="E5" s="32" t="s">
        <v>71</v>
      </c>
      <c r="F5" s="32" t="s">
        <v>71</v>
      </c>
    </row>
  </sheetData>
  <sheetProtection sheet="true" objects="true" scenarios="true"/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MJ8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11.515625" defaultRowHeight="13.8" zeroHeight="false" outlineLevelRow="0" outlineLevelCol="0"/>
  <cols>
    <col collapsed="false" customWidth="true" hidden="true" outlineLevel="0" max="1" min="1" style="5" width="3.5"/>
    <col collapsed="false" customWidth="false" hidden="false" outlineLevel="0" max="3" min="2" style="2" width="11.5"/>
    <col collapsed="false" customWidth="true" hidden="false" outlineLevel="0" max="4" min="4" style="2" width="23.5"/>
    <col collapsed="false" customWidth="true" hidden="false" outlineLevel="0" max="5" min="5" style="33" width="7.34"/>
    <col collapsed="false" customWidth="true" hidden="false" outlineLevel="0" max="6" min="6" style="2" width="10.99"/>
    <col collapsed="false" customWidth="true" hidden="false" outlineLevel="0" max="8" min="7" style="2" width="9.16"/>
    <col collapsed="false" customWidth="true" hidden="false" outlineLevel="0" max="9" min="9" style="2" width="9.83"/>
    <col collapsed="false" customWidth="true" hidden="false" outlineLevel="0" max="10" min="10" style="2" width="10.84"/>
    <col collapsed="false" customWidth="true" hidden="false" outlineLevel="0" max="11" min="11" style="34" width="2.19"/>
    <col collapsed="false" customWidth="false" hidden="true" outlineLevel="0" max="13" min="13" style="2" width="11.5"/>
    <col collapsed="false" customWidth="false" hidden="true" outlineLevel="0" max="14" min="14" style="28" width="11.5"/>
    <col collapsed="false" customWidth="false" hidden="false" outlineLevel="0" max="1016" min="15" style="2" width="11.5"/>
  </cols>
  <sheetData>
    <row r="1" customFormat="false" ht="19.7" hidden="false" customHeight="false" outlineLevel="0" collapsed="false">
      <c r="A1" s="5" t="n">
        <f aca="false">LOOKUP($D$2,Coefficients!$B$2:$B$10,Coefficients!$C$2:$C$10)</f>
        <v>1</v>
      </c>
      <c r="B1" s="35" t="s">
        <v>73</v>
      </c>
      <c r="C1" s="35"/>
      <c r="D1" s="35"/>
      <c r="E1" s="35"/>
      <c r="F1" s="35"/>
      <c r="G1" s="35"/>
      <c r="H1" s="35"/>
      <c r="I1" s="35"/>
      <c r="J1" s="35"/>
      <c r="K1" s="36"/>
    </row>
    <row r="2" customFormat="false" ht="17.35" hidden="false" customHeight="false" outlineLevel="0" collapsed="false">
      <c r="A2" s="37"/>
      <c r="B2" s="38"/>
      <c r="C2" s="39" t="s">
        <v>74</v>
      </c>
      <c r="D2" s="40" t="s">
        <v>2</v>
      </c>
      <c r="E2" s="40"/>
      <c r="F2" s="40"/>
      <c r="G2" s="40"/>
      <c r="H2" s="40"/>
      <c r="I2" s="38"/>
      <c r="J2" s="41"/>
      <c r="K2" s="42"/>
      <c r="M2" s="43"/>
      <c r="N2" s="43"/>
    </row>
    <row r="3" customFormat="false" ht="13.8" hidden="false" customHeight="false" outlineLevel="0" collapsed="false">
      <c r="A3" s="37"/>
      <c r="B3" s="44"/>
      <c r="C3" s="44"/>
      <c r="D3" s="44"/>
      <c r="E3" s="45"/>
      <c r="F3" s="44"/>
      <c r="G3" s="44"/>
      <c r="H3" s="44"/>
      <c r="I3" s="44"/>
      <c r="J3" s="44"/>
      <c r="K3" s="36"/>
    </row>
    <row r="4" customFormat="false" ht="13.8" hidden="false" customHeight="false" outlineLevel="0" collapsed="false">
      <c r="A4" s="37"/>
      <c r="B4" s="46" t="s">
        <v>75</v>
      </c>
      <c r="C4" s="46"/>
      <c r="D4" s="47"/>
      <c r="E4" s="47"/>
      <c r="F4" s="46" t="s">
        <v>76</v>
      </c>
      <c r="G4" s="46"/>
      <c r="H4" s="47"/>
      <c r="I4" s="47"/>
      <c r="J4" s="47"/>
      <c r="K4" s="36"/>
    </row>
    <row r="5" customFormat="false" ht="15" hidden="false" customHeight="false" outlineLevel="0" collapsed="false">
      <c r="A5" s="37"/>
      <c r="B5" s="48"/>
      <c r="C5" s="48"/>
      <c r="D5" s="48"/>
      <c r="E5" s="49"/>
      <c r="F5" s="48"/>
      <c r="G5" s="50"/>
      <c r="H5" s="44"/>
      <c r="I5" s="44"/>
      <c r="J5" s="44"/>
      <c r="K5" s="36"/>
    </row>
    <row r="6" customFormat="false" ht="13.8" hidden="false" customHeight="false" outlineLevel="0" collapsed="false">
      <c r="A6" s="37"/>
      <c r="B6" s="46" t="s">
        <v>77</v>
      </c>
      <c r="C6" s="46"/>
      <c r="D6" s="51"/>
      <c r="E6" s="51"/>
      <c r="F6" s="46" t="s">
        <v>78</v>
      </c>
      <c r="G6" s="46"/>
      <c r="H6" s="47"/>
      <c r="I6" s="47"/>
      <c r="J6" s="47"/>
      <c r="K6" s="36"/>
    </row>
    <row r="7" customFormat="false" ht="15" hidden="false" customHeight="false" outlineLevel="0" collapsed="false">
      <c r="A7" s="37"/>
      <c r="B7" s="48"/>
      <c r="C7" s="48"/>
      <c r="D7" s="48"/>
      <c r="E7" s="49"/>
      <c r="F7" s="48"/>
      <c r="G7" s="50"/>
      <c r="H7" s="44"/>
      <c r="I7" s="44"/>
      <c r="J7" s="44"/>
      <c r="K7" s="36"/>
    </row>
    <row r="8" customFormat="false" ht="13.8" hidden="false" customHeight="false" outlineLevel="0" collapsed="false">
      <c r="A8" s="37"/>
      <c r="B8" s="46" t="s">
        <v>79</v>
      </c>
      <c r="C8" s="46"/>
      <c r="D8" s="47"/>
      <c r="E8" s="47"/>
      <c r="F8" s="52" t="s">
        <v>80</v>
      </c>
      <c r="G8" s="52"/>
      <c r="H8" s="47"/>
      <c r="I8" s="47"/>
      <c r="J8" s="47"/>
      <c r="K8" s="36"/>
    </row>
    <row r="9" customFormat="false" ht="15" hidden="false" customHeight="false" outlineLevel="0" collapsed="false">
      <c r="A9" s="37"/>
      <c r="B9" s="53"/>
      <c r="C9" s="53"/>
      <c r="D9" s="48"/>
      <c r="E9" s="49"/>
      <c r="F9" s="48"/>
      <c r="G9" s="48"/>
      <c r="H9" s="44"/>
      <c r="I9" s="44"/>
      <c r="J9" s="44"/>
      <c r="K9" s="36"/>
    </row>
    <row r="10" customFormat="false" ht="15" hidden="false" customHeight="false" outlineLevel="0" collapsed="false">
      <c r="A10" s="37"/>
      <c r="B10" s="54" t="s">
        <v>81</v>
      </c>
      <c r="C10" s="53"/>
      <c r="D10" s="48"/>
      <c r="E10" s="55"/>
      <c r="F10" s="44"/>
      <c r="G10" s="44"/>
      <c r="H10" s="44"/>
      <c r="I10" s="44"/>
      <c r="J10" s="44"/>
      <c r="K10" s="36"/>
    </row>
    <row r="11" customFormat="false" ht="13.8" hidden="false" customHeight="false" outlineLevel="0" collapsed="false">
      <c r="A11" s="37"/>
      <c r="B11" s="56" t="s">
        <v>82</v>
      </c>
      <c r="C11" s="57"/>
      <c r="D11" s="57"/>
      <c r="E11" s="58"/>
      <c r="F11" s="57"/>
      <c r="G11" s="57"/>
      <c r="H11" s="57"/>
      <c r="I11" s="57"/>
      <c r="J11" s="44"/>
      <c r="K11" s="36"/>
    </row>
    <row r="12" customFormat="false" ht="13.8" hidden="false" customHeight="false" outlineLevel="0" collapsed="false">
      <c r="A12" s="37"/>
      <c r="B12" s="56" t="s">
        <v>83</v>
      </c>
      <c r="C12" s="57"/>
      <c r="D12" s="57"/>
      <c r="E12" s="58"/>
      <c r="F12" s="57"/>
      <c r="G12" s="57"/>
      <c r="H12" s="57"/>
      <c r="I12" s="57"/>
      <c r="J12" s="44"/>
      <c r="K12" s="36"/>
    </row>
    <row r="13" customFormat="false" ht="12.8" hidden="false" customHeight="false" outlineLevel="0" collapsed="false">
      <c r="A13" s="37"/>
      <c r="B13" s="59"/>
      <c r="C13" s="59"/>
      <c r="D13" s="59"/>
      <c r="E13" s="60" t="s">
        <v>84</v>
      </c>
      <c r="F13" s="60"/>
      <c r="G13" s="60"/>
      <c r="H13" s="60"/>
      <c r="I13" s="60"/>
      <c r="J13" s="60"/>
      <c r="K13" s="36"/>
    </row>
    <row r="14" customFormat="false" ht="12.8" hidden="false" customHeight="false" outlineLevel="0" collapsed="false">
      <c r="A14" s="37"/>
      <c r="B14" s="59"/>
      <c r="C14" s="61"/>
      <c r="D14" s="61"/>
      <c r="E14" s="62" t="s">
        <v>85</v>
      </c>
      <c r="F14" s="62"/>
      <c r="G14" s="62"/>
      <c r="H14" s="62"/>
      <c r="I14" s="62"/>
      <c r="J14" s="62"/>
      <c r="K14" s="36"/>
    </row>
    <row r="15" customFormat="false" ht="16.15" hidden="false" customHeight="false" outlineLevel="0" collapsed="false">
      <c r="A15" s="63" t="n">
        <v>1</v>
      </c>
      <c r="B15" s="64" t="s">
        <v>14</v>
      </c>
      <c r="C15" s="64"/>
      <c r="D15" s="64"/>
      <c r="E15" s="64"/>
      <c r="F15" s="64"/>
      <c r="G15" s="64"/>
      <c r="H15" s="64"/>
      <c r="I15" s="64"/>
      <c r="J15" s="64"/>
      <c r="K15" s="36"/>
    </row>
    <row r="16" s="72" customFormat="true" ht="15" hidden="false" customHeight="false" outlineLevel="0" collapsed="false">
      <c r="A16" s="63" t="n">
        <v>2</v>
      </c>
      <c r="B16" s="65"/>
      <c r="C16" s="55"/>
      <c r="D16" s="55"/>
      <c r="E16" s="66" t="s">
        <v>86</v>
      </c>
      <c r="F16" s="67" t="s">
        <v>87</v>
      </c>
      <c r="G16" s="68" t="s">
        <v>88</v>
      </c>
      <c r="H16" s="68" t="s">
        <v>89</v>
      </c>
      <c r="I16" s="68" t="s">
        <v>90</v>
      </c>
      <c r="J16" s="68" t="s">
        <v>91</v>
      </c>
      <c r="K16" s="69"/>
      <c r="L16" s="70" t="s">
        <v>92</v>
      </c>
      <c r="M16" s="71" t="s">
        <v>93</v>
      </c>
      <c r="N16" s="5" t="s">
        <v>94</v>
      </c>
      <c r="AMI16" s="0"/>
      <c r="AMJ16" s="0"/>
    </row>
    <row r="17" customFormat="false" ht="13.8" hidden="false" customHeight="false" outlineLevel="0" collapsed="false">
      <c r="A17" s="63" t="n">
        <v>3</v>
      </c>
      <c r="B17" s="73" t="s">
        <v>16</v>
      </c>
      <c r="C17" s="44"/>
      <c r="D17" s="44"/>
      <c r="E17" s="74" t="str">
        <f aca="false">INDEX(Coefficients!$C$15:$G$72,$A17,$A$1)</f>
        <v>-</v>
      </c>
      <c r="F17" s="75" t="n">
        <v>5</v>
      </c>
      <c r="G17" s="75" t="n">
        <v>4</v>
      </c>
      <c r="H17" s="75" t="n">
        <v>3</v>
      </c>
      <c r="I17" s="75" t="n">
        <v>2</v>
      </c>
      <c r="J17" s="75" t="n">
        <v>1</v>
      </c>
      <c r="K17" s="36"/>
    </row>
    <row r="18" customFormat="false" ht="13.8" hidden="false" customHeight="false" outlineLevel="0" collapsed="false">
      <c r="A18" s="63" t="n">
        <v>4</v>
      </c>
      <c r="B18" s="76" t="s">
        <v>17</v>
      </c>
      <c r="C18" s="76"/>
      <c r="D18" s="76"/>
      <c r="E18" s="74" t="n">
        <f aca="false">INDEX(Coefficients!$C$15:$G$72,$A18,$A$1)</f>
        <v>1</v>
      </c>
      <c r="F18" s="77"/>
      <c r="G18" s="77"/>
      <c r="H18" s="77"/>
      <c r="I18" s="77"/>
      <c r="J18" s="77"/>
      <c r="K18" s="78" t="n">
        <f aca="false">IF(COUNTA(F18:J18)=0,0,1)</f>
        <v>0</v>
      </c>
      <c r="L18" s="70" t="str">
        <f aca="false">IF(N18=0,"",M18&amp;" / "&amp;N18)</f>
        <v/>
      </c>
      <c r="M18" s="79" t="n">
        <f aca="false">IF(F18="X",F$17,IF(G18="X",G$17,IF(H18="X",H$17,IF(I18="X",I$17,IF(J18="X",J$17,0)))))*E18</f>
        <v>0</v>
      </c>
      <c r="N18" s="80" t="n">
        <f aca="false">K18*E18*F$17</f>
        <v>0</v>
      </c>
    </row>
    <row r="19" customFormat="false" ht="13.8" hidden="false" customHeight="false" outlineLevel="0" collapsed="false">
      <c r="A19" s="63" t="n">
        <v>5</v>
      </c>
      <c r="B19" s="76" t="s">
        <v>18</v>
      </c>
      <c r="C19" s="76"/>
      <c r="D19" s="76"/>
      <c r="E19" s="74" t="n">
        <f aca="false">INDEX(Coefficients!$C$15:$G$72,$A19,$A$1)</f>
        <v>2</v>
      </c>
      <c r="F19" s="77"/>
      <c r="G19" s="77"/>
      <c r="H19" s="77"/>
      <c r="I19" s="77"/>
      <c r="J19" s="77"/>
      <c r="K19" s="78" t="n">
        <f aca="false">IF(COUNTA(F19:J19)=0,0,1)</f>
        <v>0</v>
      </c>
      <c r="L19" s="70" t="str">
        <f aca="false">IF(N19=0,"",M19&amp;" / "&amp;N19)</f>
        <v/>
      </c>
      <c r="M19" s="79" t="n">
        <f aca="false">IF(F19="X",F$17,IF(G19="X",G$17,IF(H19="X",H$17,IF(I19="X",I$17,IF(J19="X",J$17,0)))))*E19</f>
        <v>0</v>
      </c>
      <c r="N19" s="80" t="n">
        <f aca="false">K19*E19*F$17</f>
        <v>0</v>
      </c>
    </row>
    <row r="20" customFormat="false" ht="13.8" hidden="false" customHeight="false" outlineLevel="0" collapsed="false">
      <c r="A20" s="63" t="n">
        <v>6</v>
      </c>
      <c r="B20" s="81" t="s">
        <v>19</v>
      </c>
      <c r="C20" s="76"/>
      <c r="D20" s="76"/>
      <c r="E20" s="74" t="n">
        <f aca="false">INDEX(Coefficients!$C$15:$G$72,$A20,$A$1)</f>
        <v>4</v>
      </c>
      <c r="F20" s="77"/>
      <c r="G20" s="77"/>
      <c r="H20" s="77"/>
      <c r="I20" s="77"/>
      <c r="J20" s="77"/>
      <c r="K20" s="78" t="n">
        <f aca="false">IF(COUNTA(F20:J20)=0,0,1)</f>
        <v>0</v>
      </c>
      <c r="L20" s="70" t="str">
        <f aca="false">IF(N20=0,"",M20&amp;" / "&amp;N20)</f>
        <v/>
      </c>
      <c r="M20" s="79" t="n">
        <f aca="false">IF(F20="X",F$17,IF(G20="X",G$17,IF(H20="X",H$17,IF(I20="X",I$17,IF(J20="X",J$17,0)))))*E20</f>
        <v>0</v>
      </c>
      <c r="N20" s="80" t="n">
        <f aca="false">K20*E20*F$17</f>
        <v>0</v>
      </c>
    </row>
    <row r="21" customFormat="false" ht="13.8" hidden="false" customHeight="false" outlineLevel="0" collapsed="false">
      <c r="A21" s="63" t="n">
        <v>7</v>
      </c>
      <c r="B21" s="76" t="s">
        <v>20</v>
      </c>
      <c r="C21" s="76"/>
      <c r="D21" s="76"/>
      <c r="E21" s="74" t="n">
        <f aca="false">INDEX(Coefficients!$C$15:$G$72,$A21,$A$1)</f>
        <v>2</v>
      </c>
      <c r="F21" s="77"/>
      <c r="G21" s="77"/>
      <c r="H21" s="77"/>
      <c r="I21" s="77"/>
      <c r="J21" s="77"/>
      <c r="K21" s="78" t="n">
        <f aca="false">IF(COUNTA(F21:J21)=0,0,1)</f>
        <v>0</v>
      </c>
      <c r="L21" s="70" t="str">
        <f aca="false">IF(N21=0,"",M21&amp;" / "&amp;N21)</f>
        <v/>
      </c>
      <c r="M21" s="79" t="n">
        <f aca="false">IF(F21="X",F$17,IF(G21="X",G$17,IF(H21="X",H$17,IF(I21="X",I$17,IF(J21="X",J$17,0)))))*E21</f>
        <v>0</v>
      </c>
      <c r="N21" s="80" t="n">
        <f aca="false">K21*E21*F$17</f>
        <v>0</v>
      </c>
    </row>
    <row r="22" customFormat="false" ht="13.8" hidden="false" customHeight="false" outlineLevel="0" collapsed="false">
      <c r="A22" s="63" t="n">
        <v>8</v>
      </c>
      <c r="B22" s="76" t="s">
        <v>21</v>
      </c>
      <c r="C22" s="76"/>
      <c r="D22" s="76"/>
      <c r="E22" s="74" t="n">
        <f aca="false">INDEX(Coefficients!$C$15:$G$72,$A22,$A$1)</f>
        <v>1</v>
      </c>
      <c r="F22" s="77"/>
      <c r="G22" s="77"/>
      <c r="H22" s="77"/>
      <c r="I22" s="77"/>
      <c r="J22" s="77"/>
      <c r="K22" s="78" t="n">
        <f aca="false">IF(COUNTA(F22:J22)=0,0,1)</f>
        <v>0</v>
      </c>
      <c r="L22" s="70" t="str">
        <f aca="false">IF(N22=0,"",M22&amp;" / "&amp;N22)</f>
        <v/>
      </c>
      <c r="M22" s="79" t="n">
        <f aca="false">IF(F22="X",F$17,IF(G22="X",G$17,IF(H22="X",H$17,IF(I22="X",I$17,IF(J22="X",J$17,0)))))*E22</f>
        <v>0</v>
      </c>
      <c r="N22" s="80" t="n">
        <f aca="false">K22*E22*F$17</f>
        <v>0</v>
      </c>
    </row>
    <row r="23" customFormat="false" ht="73.75" hidden="false" customHeight="true" outlineLevel="0" collapsed="false">
      <c r="A23" s="63" t="n">
        <v>9</v>
      </c>
      <c r="B23" s="82" t="s">
        <v>22</v>
      </c>
      <c r="C23" s="82"/>
      <c r="D23" s="82"/>
      <c r="E23" s="74" t="str">
        <f aca="false">INDEX(Coefficients!$C$15:$G$72,$A23,$A$1)</f>
        <v>-</v>
      </c>
      <c r="F23" s="83"/>
      <c r="G23" s="83"/>
      <c r="H23" s="83"/>
      <c r="I23" s="83"/>
      <c r="J23" s="83"/>
      <c r="K23" s="36"/>
    </row>
    <row r="24" customFormat="false" ht="13.8" hidden="false" customHeight="false" outlineLevel="0" collapsed="false">
      <c r="A24" s="63" t="n">
        <v>10</v>
      </c>
      <c r="B24" s="84" t="s">
        <v>23</v>
      </c>
      <c r="C24" s="85"/>
      <c r="D24" s="85"/>
      <c r="E24" s="74" t="str">
        <f aca="false">INDEX(Coefficients!$C$15:$G$72,$A24,$A$1)</f>
        <v>-</v>
      </c>
      <c r="F24" s="75" t="n">
        <f aca="false">F$17</f>
        <v>5</v>
      </c>
      <c r="G24" s="75" t="n">
        <f aca="false">G$17</f>
        <v>4</v>
      </c>
      <c r="H24" s="75" t="n">
        <f aca="false">H$17</f>
        <v>3</v>
      </c>
      <c r="I24" s="75" t="n">
        <f aca="false">I$17</f>
        <v>2</v>
      </c>
      <c r="J24" s="75" t="n">
        <f aca="false">J$17</f>
        <v>1</v>
      </c>
      <c r="K24" s="36"/>
    </row>
    <row r="25" customFormat="false" ht="13.8" hidden="false" customHeight="false" outlineLevel="0" collapsed="false">
      <c r="A25" s="63" t="n">
        <v>11</v>
      </c>
      <c r="B25" s="86" t="s">
        <v>24</v>
      </c>
      <c r="C25" s="86"/>
      <c r="D25" s="86"/>
      <c r="E25" s="74" t="n">
        <f aca="false">INDEX(Coefficients!$C$15:$G$72,$A25,$A$1)</f>
        <v>1</v>
      </c>
      <c r="F25" s="77"/>
      <c r="G25" s="77"/>
      <c r="H25" s="77"/>
      <c r="I25" s="77"/>
      <c r="J25" s="77"/>
      <c r="K25" s="78" t="n">
        <f aca="false">IF(COUNTA(F25:J25)=0,0,1)</f>
        <v>0</v>
      </c>
      <c r="L25" s="70" t="str">
        <f aca="false">IF(N25=0,"",M25&amp;" / "&amp;N25)</f>
        <v/>
      </c>
      <c r="M25" s="79" t="n">
        <f aca="false">IF(F25="X",F$17,IF(G25="X",G$17,IF(H25="X",H$17,IF(I25="X",I$17,IF(J25="X",J$17,0)))))*E25</f>
        <v>0</v>
      </c>
      <c r="N25" s="80" t="n">
        <f aca="false">K25*E25*F$17</f>
        <v>0</v>
      </c>
    </row>
    <row r="26" customFormat="false" ht="13.8" hidden="false" customHeight="false" outlineLevel="0" collapsed="false">
      <c r="A26" s="63" t="n">
        <v>12</v>
      </c>
      <c r="B26" s="87" t="s">
        <v>25</v>
      </c>
      <c r="C26" s="87"/>
      <c r="D26" s="87"/>
      <c r="E26" s="74" t="n">
        <f aca="false">INDEX(Coefficients!$C$15:$G$72,$A26,$A$1)</f>
        <v>1</v>
      </c>
      <c r="F26" s="77"/>
      <c r="G26" s="77"/>
      <c r="H26" s="77"/>
      <c r="I26" s="77"/>
      <c r="J26" s="77"/>
      <c r="K26" s="78" t="n">
        <f aca="false">IF(COUNTA(F26:J26)=0,0,1)</f>
        <v>0</v>
      </c>
      <c r="L26" s="70" t="str">
        <f aca="false">IF(N26=0,"",M26&amp;" / "&amp;N26)</f>
        <v/>
      </c>
      <c r="M26" s="79" t="n">
        <f aca="false">IF(F26="X",F$17,IF(G26="X",G$17,IF(H26="X",H$17,IF(I26="X",I$17,IF(J26="X",J$17,0)))))*E26</f>
        <v>0</v>
      </c>
      <c r="N26" s="80" t="n">
        <f aca="false">K26*E26*F$17</f>
        <v>0</v>
      </c>
    </row>
    <row r="27" customFormat="false" ht="24.75" hidden="false" customHeight="true" outlineLevel="0" collapsed="false">
      <c r="A27" s="63" t="n">
        <v>13</v>
      </c>
      <c r="B27" s="88" t="str">
        <f aca="false">INDEX('Textes spécifiques'!$C$2:$G$5,2,$A$1)</f>
        <v>Mise en place par l’élève d’un parcours du formateur 
(à noter sous « mise en place de parcours »)</v>
      </c>
      <c r="C27" s="88"/>
      <c r="D27" s="88"/>
      <c r="E27" s="74" t="str">
        <f aca="false">INDEX(Coefficients!$C$15:$G$72,$A27,$A$1)</f>
        <v>-</v>
      </c>
      <c r="F27" s="89"/>
      <c r="G27" s="90"/>
      <c r="H27" s="91"/>
      <c r="I27" s="91"/>
      <c r="J27" s="91"/>
      <c r="K27" s="36"/>
      <c r="M27" s="79"/>
      <c r="N27" s="80"/>
    </row>
    <row r="28" customFormat="false" ht="73.75" hidden="false" customHeight="true" outlineLevel="0" collapsed="false">
      <c r="A28" s="63" t="n">
        <v>14</v>
      </c>
      <c r="B28" s="82" t="s">
        <v>22</v>
      </c>
      <c r="C28" s="82"/>
      <c r="D28" s="82"/>
      <c r="E28" s="74" t="str">
        <f aca="false">INDEX(Coefficients!$C$15:$G$72,$A28,$A$1)</f>
        <v>-</v>
      </c>
      <c r="F28" s="83"/>
      <c r="G28" s="83"/>
      <c r="H28" s="83"/>
      <c r="I28" s="83"/>
      <c r="J28" s="83"/>
      <c r="K28" s="36"/>
      <c r="N28" s="80"/>
    </row>
    <row r="29" customFormat="false" ht="15" hidden="false" customHeight="false" outlineLevel="0" collapsed="false">
      <c r="A29" s="37" t="n">
        <v>15</v>
      </c>
      <c r="B29" s="53"/>
      <c r="C29" s="53"/>
      <c r="D29" s="48"/>
      <c r="E29" s="49"/>
      <c r="F29" s="48"/>
      <c r="G29" s="48"/>
      <c r="H29" s="44"/>
      <c r="I29" s="44"/>
      <c r="J29" s="44"/>
      <c r="K29" s="36"/>
      <c r="N29" s="80"/>
    </row>
    <row r="30" customFormat="false" ht="16.15" hidden="false" customHeight="false" outlineLevel="0" collapsed="false">
      <c r="A30" s="63" t="n">
        <v>16</v>
      </c>
      <c r="B30" s="64" t="s">
        <v>27</v>
      </c>
      <c r="C30" s="64"/>
      <c r="D30" s="64"/>
      <c r="E30" s="64" t="str">
        <f aca="false">INDEX(Coefficients!$C$15:$G$72,$A30,$A$1)</f>
        <v>-</v>
      </c>
      <c r="F30" s="64"/>
      <c r="G30" s="64"/>
      <c r="H30" s="64"/>
      <c r="I30" s="64"/>
      <c r="J30" s="64"/>
      <c r="K30" s="36"/>
      <c r="N30" s="80"/>
    </row>
    <row r="31" customFormat="false" ht="15" hidden="false" customHeight="false" outlineLevel="0" collapsed="false">
      <c r="A31" s="63" t="n">
        <v>17</v>
      </c>
      <c r="B31" s="92" t="s">
        <v>28</v>
      </c>
      <c r="C31" s="93"/>
      <c r="D31" s="93"/>
      <c r="E31" s="74" t="str">
        <f aca="false">INDEX(Coefficients!$C$15:$G$72,$A31,$A$1)</f>
        <v>-</v>
      </c>
      <c r="F31" s="75" t="n">
        <f aca="false">F$17</f>
        <v>5</v>
      </c>
      <c r="G31" s="75" t="n">
        <f aca="false">G$17</f>
        <v>4</v>
      </c>
      <c r="H31" s="75" t="n">
        <f aca="false">H$17</f>
        <v>3</v>
      </c>
      <c r="I31" s="75" t="n">
        <f aca="false">I$17</f>
        <v>2</v>
      </c>
      <c r="J31" s="75" t="n">
        <f aca="false">J$17</f>
        <v>1</v>
      </c>
      <c r="K31" s="36"/>
      <c r="N31" s="80"/>
    </row>
    <row r="32" customFormat="false" ht="13.8" hidden="false" customHeight="false" outlineLevel="0" collapsed="false">
      <c r="A32" s="63" t="n">
        <v>18</v>
      </c>
      <c r="B32" s="86" t="s">
        <v>29</v>
      </c>
      <c r="C32" s="86"/>
      <c r="D32" s="86"/>
      <c r="E32" s="74" t="n">
        <f aca="false">INDEX(Coefficients!$C$15:$G$72,$A32,$A$1)</f>
        <v>1</v>
      </c>
      <c r="F32" s="77"/>
      <c r="G32" s="77"/>
      <c r="H32" s="77"/>
      <c r="I32" s="77"/>
      <c r="J32" s="77"/>
      <c r="K32" s="78" t="n">
        <f aca="false">IF(OR(COUNTA(F32:J32)&gt;0,E32=0),1,0)</f>
        <v>0</v>
      </c>
      <c r="L32" s="70" t="str">
        <f aca="false">IF(N32=0,"",M32&amp;" / "&amp;N32)</f>
        <v/>
      </c>
      <c r="M32" s="79" t="n">
        <f aca="false">IF(F32="X",F$17,IF(G32="X",G$17,IF(H32="X",H$17,IF(I32="X",I$17,IF(J32="X",J$17,0)))))*E32</f>
        <v>0</v>
      </c>
      <c r="N32" s="80" t="n">
        <f aca="false">K32*E32*F$17</f>
        <v>0</v>
      </c>
    </row>
    <row r="33" customFormat="false" ht="13.8" hidden="false" customHeight="false" outlineLevel="0" collapsed="false">
      <c r="A33" s="63" t="n">
        <v>19</v>
      </c>
      <c r="B33" s="86" t="s">
        <v>30</v>
      </c>
      <c r="C33" s="86"/>
      <c r="D33" s="86"/>
      <c r="E33" s="74" t="n">
        <f aca="false">INDEX(Coefficients!$C$15:$G$72,$A33,$A$1)</f>
        <v>1</v>
      </c>
      <c r="F33" s="77"/>
      <c r="G33" s="77"/>
      <c r="H33" s="77"/>
      <c r="I33" s="77"/>
      <c r="J33" s="77"/>
      <c r="K33" s="78" t="n">
        <f aca="false">IF(OR(COUNTA(F33:J33)&gt;0,E33=0),1,0)</f>
        <v>0</v>
      </c>
      <c r="L33" s="70" t="str">
        <f aca="false">IF(N33=0,"",M33&amp;" / "&amp;N33)</f>
        <v/>
      </c>
      <c r="M33" s="79" t="n">
        <f aca="false">IF(F33="X",F$17,IF(G33="X",G$17,IF(H33="X",H$17,IF(I33="X",I$17,IF(J33="X",J$17,0)))))*E33</f>
        <v>0</v>
      </c>
      <c r="N33" s="80" t="n">
        <f aca="false">K33*E33*F$17</f>
        <v>0</v>
      </c>
    </row>
    <row r="34" customFormat="false" ht="13.8" hidden="false" customHeight="false" outlineLevel="0" collapsed="false">
      <c r="A34" s="63" t="n">
        <v>20</v>
      </c>
      <c r="B34" s="86" t="s">
        <v>31</v>
      </c>
      <c r="C34" s="86"/>
      <c r="D34" s="86"/>
      <c r="E34" s="74" t="n">
        <f aca="false">INDEX(Coefficients!$C$15:$G$72,$A34,$A$1)</f>
        <v>1</v>
      </c>
      <c r="F34" s="77"/>
      <c r="G34" s="77"/>
      <c r="H34" s="77"/>
      <c r="I34" s="77"/>
      <c r="J34" s="77"/>
      <c r="K34" s="78" t="n">
        <f aca="false">IF(OR(COUNTA(F34:J34)&gt;0,E34=0),1,0)</f>
        <v>0</v>
      </c>
      <c r="L34" s="70" t="str">
        <f aca="false">IF(N34=0,"",M34&amp;" / "&amp;N34)</f>
        <v/>
      </c>
      <c r="M34" s="79" t="n">
        <f aca="false">IF(F34="X",F$17,IF(G34="X",G$17,IF(H34="X",H$17,IF(I34="X",I$17,IF(J34="X",J$17,0)))))*E34</f>
        <v>0</v>
      </c>
      <c r="N34" s="80" t="n">
        <f aca="false">K34*E34*F$17</f>
        <v>0</v>
      </c>
    </row>
    <row r="35" customFormat="false" ht="13.8" hidden="false" customHeight="false" outlineLevel="0" collapsed="false">
      <c r="A35" s="63" t="n">
        <v>21</v>
      </c>
      <c r="B35" s="86" t="s">
        <v>32</v>
      </c>
      <c r="C35" s="86"/>
      <c r="D35" s="86"/>
      <c r="E35" s="74" t="n">
        <f aca="false">INDEX(Coefficients!$C$15:$G$72,$A35,$A$1)</f>
        <v>1</v>
      </c>
      <c r="F35" s="77"/>
      <c r="G35" s="77"/>
      <c r="H35" s="77"/>
      <c r="I35" s="77"/>
      <c r="J35" s="77"/>
      <c r="K35" s="78" t="n">
        <f aca="false">IF(OR(COUNTA(F35:J35)&gt;0,E35=0),1,0)</f>
        <v>0</v>
      </c>
      <c r="L35" s="70" t="str">
        <f aca="false">IF(N35=0,"",M35&amp;" / "&amp;N35)</f>
        <v/>
      </c>
      <c r="M35" s="79" t="n">
        <f aca="false">IF(F35="X",F$17,IF(G35="X",G$17,IF(H35="X",H$17,IF(I35="X",I$17,IF(J35="X",J$17,0)))))*E35</f>
        <v>0</v>
      </c>
      <c r="N35" s="80" t="n">
        <f aca="false">K35*E35*F$17</f>
        <v>0</v>
      </c>
    </row>
    <row r="36" customFormat="false" ht="13.8" hidden="false" customHeight="false" outlineLevel="0" collapsed="false">
      <c r="A36" s="63" t="n">
        <v>22</v>
      </c>
      <c r="B36" s="86" t="s">
        <v>33</v>
      </c>
      <c r="C36" s="86"/>
      <c r="D36" s="86"/>
      <c r="E36" s="74" t="n">
        <f aca="false">INDEX(Coefficients!$C$15:$G$72,$A36,$A$1)</f>
        <v>2</v>
      </c>
      <c r="F36" s="77"/>
      <c r="G36" s="77"/>
      <c r="H36" s="77"/>
      <c r="I36" s="77"/>
      <c r="J36" s="77"/>
      <c r="K36" s="78" t="n">
        <f aca="false">IF(OR(COUNTA(F36:J36)&gt;0,E36=0),1,0)</f>
        <v>0</v>
      </c>
      <c r="L36" s="70" t="str">
        <f aca="false">IF(N36=0,"",M36&amp;" / "&amp;N36)</f>
        <v/>
      </c>
      <c r="M36" s="79" t="n">
        <f aca="false">IF(F36="X",F$17,IF(G36="X",G$17,IF(H36="X",H$17,IF(I36="X",I$17,IF(J36="X",J$17,0)))))*E36</f>
        <v>0</v>
      </c>
      <c r="N36" s="80" t="n">
        <f aca="false">K36*E36*F$17</f>
        <v>0</v>
      </c>
    </row>
    <row r="37" customFormat="false" ht="73.75" hidden="false" customHeight="true" outlineLevel="0" collapsed="false">
      <c r="A37" s="63" t="n">
        <v>23</v>
      </c>
      <c r="B37" s="82" t="s">
        <v>22</v>
      </c>
      <c r="C37" s="82"/>
      <c r="D37" s="82"/>
      <c r="E37" s="74" t="str">
        <f aca="false">INDEX(Coefficients!$C$15:$G$72,$A37,$A$1)</f>
        <v>-</v>
      </c>
      <c r="F37" s="83"/>
      <c r="G37" s="83"/>
      <c r="H37" s="83"/>
      <c r="I37" s="83"/>
      <c r="J37" s="83"/>
      <c r="K37" s="36"/>
      <c r="N37" s="80"/>
    </row>
    <row r="38" customFormat="false" ht="13.8" hidden="false" customHeight="false" outlineLevel="0" collapsed="false">
      <c r="A38" s="63" t="n">
        <v>24</v>
      </c>
      <c r="B38" s="92" t="s">
        <v>34</v>
      </c>
      <c r="C38" s="92"/>
      <c r="D38" s="92"/>
      <c r="E38" s="74" t="str">
        <f aca="false">INDEX(Coefficients!$C$15:$G$72,$A38,$A$1)</f>
        <v>-</v>
      </c>
      <c r="F38" s="75"/>
      <c r="G38" s="75"/>
      <c r="H38" s="75"/>
      <c r="I38" s="75"/>
      <c r="J38" s="75"/>
      <c r="K38" s="36"/>
      <c r="N38" s="80"/>
    </row>
    <row r="39" customFormat="false" ht="34.75" hidden="false" customHeight="true" outlineLevel="0" collapsed="false">
      <c r="A39" s="63" t="n">
        <v>25</v>
      </c>
      <c r="B39" s="88" t="str">
        <f aca="false">INDEX('Textes spécifiques'!$C$2:$G$5,3,$A$1)</f>
        <v>1ère épreuve (parcours du formateur posé la veille par l’élève)</v>
      </c>
      <c r="C39" s="88"/>
      <c r="D39" s="88"/>
      <c r="E39" s="74" t="str">
        <f aca="false">INDEX(Coefficients!$C$15:$G$72,$A39,$A$1)</f>
        <v>-</v>
      </c>
      <c r="F39" s="75" t="n">
        <f aca="false">F$17</f>
        <v>5</v>
      </c>
      <c r="G39" s="75" t="n">
        <f aca="false">G$17</f>
        <v>4</v>
      </c>
      <c r="H39" s="75" t="n">
        <f aca="false">H$17</f>
        <v>3</v>
      </c>
      <c r="I39" s="75" t="n">
        <f aca="false">I$17</f>
        <v>2</v>
      </c>
      <c r="J39" s="75" t="n">
        <f aca="false">J$17</f>
        <v>1</v>
      </c>
      <c r="K39" s="36"/>
      <c r="N39" s="80"/>
    </row>
    <row r="40" customFormat="false" ht="13.8" hidden="false" customHeight="false" outlineLevel="0" collapsed="false">
      <c r="A40" s="63" t="n">
        <v>26</v>
      </c>
      <c r="B40" s="86" t="s">
        <v>36</v>
      </c>
      <c r="C40" s="86"/>
      <c r="D40" s="86"/>
      <c r="E40" s="74" t="n">
        <f aca="false">INDEX(Coefficients!$C$15:$G$72,$A40,$A$1)</f>
        <v>2</v>
      </c>
      <c r="F40" s="77"/>
      <c r="G40" s="77"/>
      <c r="H40" s="77"/>
      <c r="I40" s="77"/>
      <c r="J40" s="77"/>
      <c r="K40" s="78" t="n">
        <f aca="false">IF(OR(COUNTA(F40:J40)&gt;0,E40=0),1,0)</f>
        <v>0</v>
      </c>
      <c r="L40" s="70" t="str">
        <f aca="false">IF(N40=0,"",M40&amp;" / "&amp;N40)</f>
        <v/>
      </c>
      <c r="M40" s="79" t="n">
        <f aca="false">IF(F40="X",F$17,IF(G40="X",G$17,IF(H40="X",H$17,IF(I40="X",I$17,IF(J40="X",J$17,0)))))*E40</f>
        <v>0</v>
      </c>
      <c r="N40" s="80" t="n">
        <f aca="false">K40*E40*F$17</f>
        <v>0</v>
      </c>
    </row>
    <row r="41" customFormat="false" ht="13.8" hidden="false" customHeight="false" outlineLevel="0" collapsed="false">
      <c r="A41" s="63" t="n">
        <v>27</v>
      </c>
      <c r="B41" s="86" t="s">
        <v>37</v>
      </c>
      <c r="C41" s="86"/>
      <c r="D41" s="86"/>
      <c r="E41" s="74" t="n">
        <f aca="false">INDEX(Coefficients!$C$15:$G$72,$A41,$A$1)</f>
        <v>3</v>
      </c>
      <c r="F41" s="77"/>
      <c r="G41" s="77"/>
      <c r="H41" s="77"/>
      <c r="I41" s="77"/>
      <c r="J41" s="77"/>
      <c r="K41" s="78" t="n">
        <f aca="false">IF(OR(COUNTA(F41:J41)&gt;0,E41=0),1,0)</f>
        <v>0</v>
      </c>
      <c r="L41" s="70" t="str">
        <f aca="false">IF(N41=0,"",M41&amp;" / "&amp;N41)</f>
        <v/>
      </c>
      <c r="M41" s="79" t="n">
        <f aca="false">IF(F41="X",F$17,IF(G41="X",G$17,IF(H41="X",H$17,IF(I41="X",I$17,IF(J41="X",J$17,0)))))*E41</f>
        <v>0</v>
      </c>
      <c r="N41" s="80" t="n">
        <f aca="false">K41*E41*F$17</f>
        <v>0</v>
      </c>
    </row>
    <row r="42" customFormat="false" ht="13.8" hidden="false" customHeight="false" outlineLevel="0" collapsed="false">
      <c r="A42" s="63" t="n">
        <v>28</v>
      </c>
      <c r="B42" s="87" t="s">
        <v>38</v>
      </c>
      <c r="C42" s="87"/>
      <c r="D42" s="87"/>
      <c r="E42" s="74" t="n">
        <f aca="false">INDEX(Coefficients!$C$15:$G$72,$A42,$A$1)</f>
        <v>4</v>
      </c>
      <c r="F42" s="77"/>
      <c r="G42" s="77"/>
      <c r="H42" s="77"/>
      <c r="I42" s="77"/>
      <c r="J42" s="77"/>
      <c r="K42" s="78" t="n">
        <f aca="false">IF(OR(COUNTA(F42:J42)&gt;0,E42=0),1,0)</f>
        <v>0</v>
      </c>
      <c r="L42" s="70" t="str">
        <f aca="false">IF(N42=0,"",M42&amp;" / "&amp;N42)</f>
        <v/>
      </c>
      <c r="M42" s="79" t="n">
        <f aca="false">IF(F42="X",F$17,IF(G42="X",G$17,IF(H42="X",H$17,IF(I42="X",I$17,IF(J42="X",J$17,0)))))*E42</f>
        <v>0</v>
      </c>
      <c r="N42" s="80" t="n">
        <f aca="false">K42*E42*F$17</f>
        <v>0</v>
      </c>
    </row>
    <row r="43" customFormat="false" ht="13.8" hidden="false" customHeight="false" outlineLevel="0" collapsed="false">
      <c r="A43" s="63" t="n">
        <v>29</v>
      </c>
      <c r="B43" s="87" t="s">
        <v>39</v>
      </c>
      <c r="C43" s="87"/>
      <c r="D43" s="87"/>
      <c r="E43" s="74" t="n">
        <f aca="false">INDEX(Coefficients!$C$15:$G$72,$A43,$A$1)</f>
        <v>4</v>
      </c>
      <c r="F43" s="77"/>
      <c r="G43" s="77"/>
      <c r="H43" s="77"/>
      <c r="I43" s="77"/>
      <c r="J43" s="77"/>
      <c r="K43" s="78" t="n">
        <f aca="false">IF(OR(COUNTA(F43:J43)&gt;0,E43=0),1,0)</f>
        <v>0</v>
      </c>
      <c r="L43" s="70" t="str">
        <f aca="false">IF(N43=0,"",M43&amp;" / "&amp;N43)</f>
        <v/>
      </c>
      <c r="M43" s="79" t="n">
        <f aca="false">IF(F43="X",F$17,IF(G43="X",G$17,IF(H43="X",H$17,IF(I43="X",I$17,IF(J43="X",J$17,0)))))*E43</f>
        <v>0</v>
      </c>
      <c r="N43" s="80" t="n">
        <f aca="false">K43*E43*F$17</f>
        <v>0</v>
      </c>
    </row>
    <row r="44" customFormat="false" ht="13.8" hidden="false" customHeight="false" outlineLevel="0" collapsed="false">
      <c r="A44" s="63" t="n">
        <v>30</v>
      </c>
      <c r="B44" s="86" t="s">
        <v>40</v>
      </c>
      <c r="C44" s="86"/>
      <c r="D44" s="86"/>
      <c r="E44" s="74" t="n">
        <f aca="false">INDEX(Coefficients!$C$15:$G$72,$A44,$A$1)</f>
        <v>4</v>
      </c>
      <c r="F44" s="77"/>
      <c r="G44" s="77"/>
      <c r="H44" s="77"/>
      <c r="I44" s="77"/>
      <c r="J44" s="77"/>
      <c r="K44" s="78" t="n">
        <f aca="false">IF(OR(COUNTA(F44:J44)&gt;0,E44=0),1,0)</f>
        <v>0</v>
      </c>
      <c r="L44" s="70" t="str">
        <f aca="false">IF(N44=0,"",M44&amp;" / "&amp;N44)</f>
        <v/>
      </c>
      <c r="M44" s="79" t="n">
        <f aca="false">IF(F44="X",F$17,IF(G44="X",G$17,IF(H44="X",H$17,IF(I44="X",I$17,IF(J44="X",J$17,0)))))*E44</f>
        <v>0</v>
      </c>
      <c r="N44" s="80" t="n">
        <f aca="false">K44*E44*F$17</f>
        <v>0</v>
      </c>
    </row>
    <row r="45" customFormat="false" ht="13.8" hidden="false" customHeight="false" outlineLevel="0" collapsed="false">
      <c r="A45" s="63" t="n">
        <v>31</v>
      </c>
      <c r="B45" s="86" t="s">
        <v>41</v>
      </c>
      <c r="C45" s="86"/>
      <c r="D45" s="86"/>
      <c r="E45" s="74" t="n">
        <f aca="false">INDEX(Coefficients!$C$15:$G$72,$A45,$A$1)</f>
        <v>2</v>
      </c>
      <c r="F45" s="77"/>
      <c r="G45" s="77"/>
      <c r="H45" s="77"/>
      <c r="I45" s="77"/>
      <c r="J45" s="77"/>
      <c r="K45" s="78" t="n">
        <f aca="false">IF(OR(COUNTA(F45:J45)&gt;0,E45=0),1,0)</f>
        <v>0</v>
      </c>
      <c r="L45" s="70" t="str">
        <f aca="false">IF(N45=0,"",M45&amp;" / "&amp;N45)</f>
        <v/>
      </c>
      <c r="M45" s="79" t="n">
        <f aca="false">IF(F45="X",F$17,IF(G45="X",G$17,IF(H45="X",H$17,IF(I45="X",I$17,IF(J45="X",J$17,0)))))*E45</f>
        <v>0</v>
      </c>
      <c r="N45" s="80" t="n">
        <f aca="false">K45*E45*F$17</f>
        <v>0</v>
      </c>
    </row>
    <row r="46" customFormat="false" ht="73.75" hidden="false" customHeight="true" outlineLevel="0" collapsed="false">
      <c r="A46" s="63" t="n">
        <v>32</v>
      </c>
      <c r="B46" s="82" t="s">
        <v>22</v>
      </c>
      <c r="C46" s="82"/>
      <c r="D46" s="82"/>
      <c r="E46" s="74" t="str">
        <f aca="false">INDEX(Coefficients!$C$15:$G$72,$A46,$A$1)</f>
        <v>-</v>
      </c>
      <c r="F46" s="83"/>
      <c r="G46" s="83"/>
      <c r="H46" s="83"/>
      <c r="I46" s="83"/>
      <c r="J46" s="83"/>
      <c r="K46" s="36"/>
      <c r="N46" s="80"/>
    </row>
    <row r="47" customFormat="false" ht="13.8" hidden="false" customHeight="false" outlineLevel="0" collapsed="false">
      <c r="A47" s="63" t="n">
        <v>33</v>
      </c>
      <c r="B47" s="94" t="s">
        <v>42</v>
      </c>
      <c r="C47" s="85"/>
      <c r="D47" s="85"/>
      <c r="E47" s="74" t="str">
        <f aca="false">INDEX(Coefficients!$C$15:$G$72,$A47,$A$1)</f>
        <v>-</v>
      </c>
      <c r="F47" s="75"/>
      <c r="G47" s="75"/>
      <c r="H47" s="75"/>
      <c r="I47" s="75"/>
      <c r="J47" s="75"/>
      <c r="K47" s="36"/>
      <c r="N47" s="80"/>
    </row>
    <row r="48" customFormat="false" ht="34.25" hidden="false" customHeight="true" outlineLevel="0" collapsed="false">
      <c r="A48" s="63" t="n">
        <v>34</v>
      </c>
      <c r="B48" s="88" t="str">
        <f aca="false">INDEX('Textes spécifiques'!$C$2:$G$5,4,$A$1)</f>
        <v>Épreuves jumping (parcours de l’élève, posés par le formateur)</v>
      </c>
      <c r="C48" s="88"/>
      <c r="D48" s="88"/>
      <c r="E48" s="74" t="str">
        <f aca="false">INDEX(Coefficients!$C$15:$G$72,$A48,$A$1)</f>
        <v>-</v>
      </c>
      <c r="F48" s="75" t="n">
        <f aca="false">F$17</f>
        <v>5</v>
      </c>
      <c r="G48" s="75" t="n">
        <f aca="false">G$17</f>
        <v>4</v>
      </c>
      <c r="H48" s="75" t="n">
        <f aca="false">H$17</f>
        <v>3</v>
      </c>
      <c r="I48" s="75" t="n">
        <f aca="false">I$17</f>
        <v>2</v>
      </c>
      <c r="J48" s="75" t="n">
        <f aca="false">J$17</f>
        <v>1</v>
      </c>
      <c r="K48" s="36"/>
      <c r="N48" s="80"/>
    </row>
    <row r="49" customFormat="false" ht="13.8" hidden="false" customHeight="false" outlineLevel="0" collapsed="false">
      <c r="A49" s="63" t="n">
        <v>35</v>
      </c>
      <c r="B49" s="86" t="s">
        <v>44</v>
      </c>
      <c r="C49" s="86"/>
      <c r="D49" s="86"/>
      <c r="E49" s="74" t="n">
        <f aca="false">INDEX(Coefficients!$C$15:$G$72,$A49,$A$1)</f>
        <v>4</v>
      </c>
      <c r="F49" s="77"/>
      <c r="G49" s="77"/>
      <c r="H49" s="77"/>
      <c r="I49" s="77"/>
      <c r="J49" s="77"/>
      <c r="K49" s="78" t="n">
        <f aca="false">IF(OR(COUNTA(F49:J49)&gt;0,E49=0),1,0)</f>
        <v>0</v>
      </c>
      <c r="L49" s="70" t="str">
        <f aca="false">IF(N49=0,"",M49&amp;" / "&amp;N49)</f>
        <v/>
      </c>
      <c r="M49" s="79" t="n">
        <f aca="false">IF(F49="X",F$17,IF(G49="X",G$17,IF(H49="X",H$17,IF(I49="X",I$17,IF(J49="X",J$17,0)))))*E49</f>
        <v>0</v>
      </c>
      <c r="N49" s="80" t="n">
        <f aca="false">K49*E49*F$17</f>
        <v>0</v>
      </c>
    </row>
    <row r="50" customFormat="false" ht="13.8" hidden="false" customHeight="false" outlineLevel="0" collapsed="false">
      <c r="A50" s="63" t="n">
        <v>36</v>
      </c>
      <c r="B50" s="86" t="s">
        <v>45</v>
      </c>
      <c r="C50" s="86"/>
      <c r="D50" s="86"/>
      <c r="E50" s="74" t="n">
        <f aca="false">INDEX(Coefficients!$C$15:$G$72,$A50,$A$1)</f>
        <v>4</v>
      </c>
      <c r="F50" s="77"/>
      <c r="G50" s="77"/>
      <c r="H50" s="77"/>
      <c r="I50" s="77"/>
      <c r="J50" s="77"/>
      <c r="K50" s="78" t="n">
        <f aca="false">IF(OR(COUNTA(F50:J50)&gt;0,E50=0),1,0)</f>
        <v>0</v>
      </c>
      <c r="L50" s="70" t="str">
        <f aca="false">IF(N50=0,"",M50&amp;" / "&amp;N50)</f>
        <v/>
      </c>
      <c r="M50" s="79" t="n">
        <f aca="false">IF(F50="X",F$17,IF(G50="X",G$17,IF(H50="X",H$17,IF(I50="X",I$17,IF(J50="X",J$17,0)))))*E50</f>
        <v>0</v>
      </c>
      <c r="N50" s="80" t="n">
        <f aca="false">K50*E50*F$17</f>
        <v>0</v>
      </c>
    </row>
    <row r="51" customFormat="false" ht="13.8" hidden="false" customHeight="false" outlineLevel="0" collapsed="false">
      <c r="A51" s="63" t="n">
        <v>37</v>
      </c>
      <c r="B51" s="86" t="s">
        <v>46</v>
      </c>
      <c r="C51" s="86"/>
      <c r="D51" s="86"/>
      <c r="E51" s="74" t="n">
        <f aca="false">INDEX(Coefficients!$C$15:$G$72,$A51,$A$1)</f>
        <v>4</v>
      </c>
      <c r="F51" s="77"/>
      <c r="G51" s="77"/>
      <c r="H51" s="77"/>
      <c r="I51" s="77"/>
      <c r="J51" s="77"/>
      <c r="K51" s="78" t="n">
        <f aca="false">IF(OR(COUNTA(F51:J51)&gt;0,E51=0),1,0)</f>
        <v>0</v>
      </c>
      <c r="L51" s="70" t="str">
        <f aca="false">IF(N51=0,"",M51&amp;" / "&amp;N51)</f>
        <v/>
      </c>
      <c r="M51" s="79" t="n">
        <f aca="false">IF(F51="X",F$17,IF(G51="X",G$17,IF(H51="X",H$17,IF(I51="X",I$17,IF(J51="X",J$17,0)))))*E51</f>
        <v>0</v>
      </c>
      <c r="N51" s="80" t="n">
        <f aca="false">K51*E51*F$17</f>
        <v>0</v>
      </c>
    </row>
    <row r="52" customFormat="false" ht="13.8" hidden="false" customHeight="false" outlineLevel="0" collapsed="false">
      <c r="A52" s="63" t="n">
        <v>38</v>
      </c>
      <c r="B52" s="87" t="s">
        <v>47</v>
      </c>
      <c r="C52" s="87"/>
      <c r="D52" s="87"/>
      <c r="E52" s="74" t="n">
        <f aca="false">INDEX(Coefficients!$C$15:$G$72,$A52,$A$1)</f>
        <v>3</v>
      </c>
      <c r="F52" s="77"/>
      <c r="G52" s="77"/>
      <c r="H52" s="77"/>
      <c r="I52" s="77"/>
      <c r="J52" s="77"/>
      <c r="K52" s="78" t="n">
        <f aca="false">IF(OR(COUNTA(F52:J52)&gt;0,E52=0),1,0)</f>
        <v>0</v>
      </c>
      <c r="L52" s="70" t="str">
        <f aca="false">IF(N52=0,"",M52&amp;" / "&amp;N52)</f>
        <v/>
      </c>
      <c r="M52" s="79" t="n">
        <f aca="false">IF(F52="X",F$17,IF(G52="X",G$17,IF(H52="X",H$17,IF(I52="X",I$17,IF(J52="X",J$17,0)))))*E52</f>
        <v>0</v>
      </c>
      <c r="N52" s="80" t="n">
        <f aca="false">K52*E52*F$17</f>
        <v>0</v>
      </c>
    </row>
    <row r="53" customFormat="false" ht="13.8" hidden="false" customHeight="false" outlineLevel="0" collapsed="false">
      <c r="A53" s="63" t="n">
        <v>39</v>
      </c>
      <c r="B53" s="87" t="s">
        <v>48</v>
      </c>
      <c r="C53" s="87"/>
      <c r="D53" s="87"/>
      <c r="E53" s="74" t="n">
        <f aca="false">INDEX(Coefficients!$C$15:$G$72,$A53,$A$1)</f>
        <v>4</v>
      </c>
      <c r="F53" s="77"/>
      <c r="G53" s="77"/>
      <c r="H53" s="77"/>
      <c r="I53" s="77"/>
      <c r="J53" s="77"/>
      <c r="K53" s="78" t="n">
        <f aca="false">IF(OR(COUNTA(F53:J53)&gt;0,E53=0),1,0)</f>
        <v>0</v>
      </c>
      <c r="L53" s="70" t="str">
        <f aca="false">IF(N53=0,"",M53&amp;" / "&amp;N53)</f>
        <v/>
      </c>
      <c r="M53" s="79" t="n">
        <f aca="false">IF(F53="X",F$17,IF(G53="X",G$17,IF(H53="X",H$17,IF(I53="X",I$17,IF(J53="X",J$17,0)))))*E53</f>
        <v>0</v>
      </c>
      <c r="N53" s="80" t="n">
        <f aca="false">K53*E53*F$17</f>
        <v>0</v>
      </c>
    </row>
    <row r="54" customFormat="false" ht="13.8" hidden="false" customHeight="false" outlineLevel="0" collapsed="false">
      <c r="A54" s="63" t="n">
        <v>40</v>
      </c>
      <c r="B54" s="86" t="s">
        <v>49</v>
      </c>
      <c r="C54" s="86"/>
      <c r="D54" s="86"/>
      <c r="E54" s="74" t="n">
        <f aca="false">INDEX(Coefficients!$C$15:$G$72,$A54,$A$1)</f>
        <v>2</v>
      </c>
      <c r="F54" s="77"/>
      <c r="G54" s="77"/>
      <c r="H54" s="77"/>
      <c r="I54" s="77"/>
      <c r="J54" s="77"/>
      <c r="K54" s="78" t="n">
        <f aca="false">IF(OR(COUNTA(F54:J54)&gt;0,E54=0),1,0)</f>
        <v>0</v>
      </c>
      <c r="L54" s="70" t="str">
        <f aca="false">IF(N54=0,"",M54&amp;" / "&amp;N54)</f>
        <v/>
      </c>
      <c r="M54" s="79" t="n">
        <f aca="false">IF(F54="X",F$17,IF(G54="X",G$17,IF(H54="X",H$17,IF(I54="X",I$17,IF(J54="X",J$17,0)))))*E54</f>
        <v>0</v>
      </c>
      <c r="N54" s="80" t="n">
        <f aca="false">K54*E54*F$17</f>
        <v>0</v>
      </c>
    </row>
    <row r="55" customFormat="false" ht="13.8" hidden="false" customHeight="false" outlineLevel="0" collapsed="false">
      <c r="A55" s="63" t="n">
        <v>41</v>
      </c>
      <c r="B55" s="86" t="s">
        <v>50</v>
      </c>
      <c r="C55" s="86"/>
      <c r="D55" s="86"/>
      <c r="E55" s="74" t="n">
        <f aca="false">INDEX(Coefficients!$C$15:$G$72,$A55,$A$1)</f>
        <v>3</v>
      </c>
      <c r="F55" s="77"/>
      <c r="G55" s="77"/>
      <c r="H55" s="77"/>
      <c r="I55" s="77"/>
      <c r="J55" s="77"/>
      <c r="K55" s="78" t="n">
        <f aca="false">IF(OR(COUNTA(F55:J55)&gt;0,E55=0),1,0)</f>
        <v>0</v>
      </c>
      <c r="L55" s="70" t="str">
        <f aca="false">IF(N55=0,"",M55&amp;" / "&amp;N55)</f>
        <v/>
      </c>
      <c r="M55" s="79" t="n">
        <f aca="false">IF(F55="X",F$17,IF(G55="X",G$17,IF(H55="X",H$17,IF(I55="X",I$17,IF(J55="X",J$17,0)))))*E55</f>
        <v>0</v>
      </c>
      <c r="N55" s="80" t="n">
        <f aca="false">K55*E55*F$17</f>
        <v>0</v>
      </c>
    </row>
    <row r="56" customFormat="false" ht="13.8" hidden="false" customHeight="false" outlineLevel="0" collapsed="false">
      <c r="A56" s="63" t="n">
        <v>42</v>
      </c>
      <c r="B56" s="86" t="s">
        <v>51</v>
      </c>
      <c r="C56" s="86"/>
      <c r="D56" s="86"/>
      <c r="E56" s="74" t="n">
        <f aca="false">INDEX(Coefficients!$C$15:$G$72,$A56,$A$1)</f>
        <v>3</v>
      </c>
      <c r="F56" s="77"/>
      <c r="G56" s="77"/>
      <c r="H56" s="77"/>
      <c r="I56" s="77"/>
      <c r="J56" s="77"/>
      <c r="K56" s="78" t="n">
        <f aca="false">IF(OR(COUNTA(F56:J56)&gt;0,E56=0),1,0)</f>
        <v>0</v>
      </c>
      <c r="L56" s="70" t="str">
        <f aca="false">IF(N56=0,"",M56&amp;" / "&amp;N56)</f>
        <v/>
      </c>
      <c r="M56" s="79" t="n">
        <f aca="false">IF(F56="X",F$17,IF(G56="X",G$17,IF(H56="X",H$17,IF(I56="X",I$17,IF(J56="X",J$17,0)))))*E56</f>
        <v>0</v>
      </c>
      <c r="N56" s="80" t="n">
        <f aca="false">K56*E56*F$17</f>
        <v>0</v>
      </c>
    </row>
    <row r="57" customFormat="false" ht="73.75" hidden="false" customHeight="true" outlineLevel="0" collapsed="false">
      <c r="A57" s="63" t="n">
        <v>43</v>
      </c>
      <c r="B57" s="82" t="s">
        <v>22</v>
      </c>
      <c r="C57" s="82"/>
      <c r="D57" s="82"/>
      <c r="E57" s="74" t="str">
        <f aca="false">INDEX(Coefficients!$C$15:$G$72,$A57,$A$1)</f>
        <v>-</v>
      </c>
      <c r="F57" s="83"/>
      <c r="G57" s="83"/>
      <c r="H57" s="83"/>
      <c r="I57" s="83"/>
      <c r="J57" s="83"/>
      <c r="K57" s="36"/>
      <c r="N57" s="80"/>
    </row>
    <row r="58" customFormat="false" ht="13.8" hidden="false" customHeight="false" outlineLevel="0" collapsed="false">
      <c r="A58" s="63" t="n">
        <v>44</v>
      </c>
      <c r="B58" s="94" t="s">
        <v>52</v>
      </c>
      <c r="C58" s="86"/>
      <c r="D58" s="86"/>
      <c r="E58" s="74" t="str">
        <f aca="false">INDEX(Coefficients!$C$15:$G$72,$A58,$A$1)</f>
        <v>-</v>
      </c>
      <c r="F58" s="75" t="n">
        <v>5</v>
      </c>
      <c r="G58" s="75" t="n">
        <v>4</v>
      </c>
      <c r="H58" s="75" t="n">
        <v>3</v>
      </c>
      <c r="I58" s="75" t="n">
        <v>2</v>
      </c>
      <c r="J58" s="75" t="n">
        <v>1</v>
      </c>
      <c r="K58" s="36"/>
      <c r="M58" s="79"/>
      <c r="N58" s="80"/>
    </row>
    <row r="59" customFormat="false" ht="13.8" hidden="false" customHeight="false" outlineLevel="0" collapsed="false">
      <c r="A59" s="63" t="n">
        <v>45</v>
      </c>
      <c r="B59" s="86" t="s">
        <v>53</v>
      </c>
      <c r="C59" s="86"/>
      <c r="D59" s="86"/>
      <c r="E59" s="74" t="n">
        <f aca="false">INDEX(Coefficients!$C$15:$G$72,$A59,$A$1)</f>
        <v>3</v>
      </c>
      <c r="F59" s="77"/>
      <c r="G59" s="77"/>
      <c r="H59" s="77"/>
      <c r="I59" s="77"/>
      <c r="J59" s="77"/>
      <c r="K59" s="78" t="n">
        <f aca="false">IF(OR(COUNTA(F59:J59)&gt;0,E59=0),1,0)</f>
        <v>0</v>
      </c>
      <c r="L59" s="70" t="str">
        <f aca="false">IF(N59=0,"",M59&amp;" / "&amp;N59)</f>
        <v/>
      </c>
      <c r="M59" s="79" t="n">
        <f aca="false">IF(F59="X",F$17,IF(G59="X",G$17,IF(H59="X",H$17,IF(I59="X",I$17,IF(J59="X",J$17,0)))))*E59</f>
        <v>0</v>
      </c>
      <c r="N59" s="80" t="n">
        <f aca="false">K59*E59*F$17</f>
        <v>0</v>
      </c>
    </row>
    <row r="60" customFormat="false" ht="13.8" hidden="false" customHeight="false" outlineLevel="0" collapsed="false">
      <c r="A60" s="63" t="n">
        <v>46</v>
      </c>
      <c r="B60" s="86" t="s">
        <v>54</v>
      </c>
      <c r="C60" s="86"/>
      <c r="D60" s="86"/>
      <c r="E60" s="74" t="n">
        <f aca="false">INDEX(Coefficients!$C$15:$G$72,$A60,$A$1)</f>
        <v>3</v>
      </c>
      <c r="F60" s="77"/>
      <c r="G60" s="77"/>
      <c r="H60" s="77"/>
      <c r="I60" s="77"/>
      <c r="J60" s="77"/>
      <c r="K60" s="78" t="n">
        <f aca="false">IF(OR(COUNTA(F60:J60)&gt;0,E60=0),1,0)</f>
        <v>0</v>
      </c>
      <c r="L60" s="70" t="str">
        <f aca="false">IF(N60=0,"",M60&amp;" / "&amp;N60)</f>
        <v/>
      </c>
      <c r="M60" s="79" t="n">
        <f aca="false">IF(F60="X",F$17,IF(G60="X",G$17,IF(H60="X",H$17,IF(I60="X",I$17,IF(J60="X",J$17,0)))))*E60</f>
        <v>0</v>
      </c>
      <c r="N60" s="80" t="n">
        <f aca="false">K60*E60*F$17</f>
        <v>0</v>
      </c>
    </row>
    <row r="61" customFormat="false" ht="13.8" hidden="false" customHeight="false" outlineLevel="0" collapsed="false">
      <c r="A61" s="63" t="n">
        <v>47</v>
      </c>
      <c r="B61" s="86" t="s">
        <v>55</v>
      </c>
      <c r="C61" s="86"/>
      <c r="D61" s="86"/>
      <c r="E61" s="74" t="n">
        <f aca="false">INDEX(Coefficients!$C$15:$G$72,$A61,$A$1)</f>
        <v>3</v>
      </c>
      <c r="F61" s="77"/>
      <c r="G61" s="77"/>
      <c r="H61" s="77"/>
      <c r="I61" s="77"/>
      <c r="J61" s="77"/>
      <c r="K61" s="78" t="n">
        <f aca="false">IF(OR(COUNTA(F61:J61)&gt;0,E61=0),1,0)</f>
        <v>0</v>
      </c>
      <c r="L61" s="70" t="str">
        <f aca="false">IF(N61=0,"",M61&amp;" / "&amp;N61)</f>
        <v/>
      </c>
      <c r="M61" s="79" t="n">
        <f aca="false">IF(F61="X",F$17,IF(G61="X",G$17,IF(H61="X",H$17,IF(I61="X",I$17,IF(J61="X",J$17,0)))))*E61</f>
        <v>0</v>
      </c>
      <c r="N61" s="80" t="n">
        <f aca="false">K61*E61*F$17</f>
        <v>0</v>
      </c>
    </row>
    <row r="62" customFormat="false" ht="13.8" hidden="false" customHeight="false" outlineLevel="0" collapsed="false">
      <c r="A62" s="63" t="n">
        <v>48</v>
      </c>
      <c r="B62" s="86" t="s">
        <v>56</v>
      </c>
      <c r="C62" s="86"/>
      <c r="D62" s="86"/>
      <c r="E62" s="74" t="n">
        <f aca="false">INDEX(Coefficients!$C$15:$G$72,$A62,$A$1)</f>
        <v>4</v>
      </c>
      <c r="F62" s="77"/>
      <c r="G62" s="77"/>
      <c r="H62" s="77"/>
      <c r="I62" s="77"/>
      <c r="J62" s="77"/>
      <c r="K62" s="78" t="n">
        <f aca="false">IF(OR(COUNTA(F62:J62)&gt;0,E62=0),1,0)</f>
        <v>0</v>
      </c>
      <c r="L62" s="70" t="str">
        <f aca="false">IF(N62=0,"",M62&amp;" / "&amp;N62)</f>
        <v/>
      </c>
      <c r="M62" s="79" t="n">
        <f aca="false">IF(F62="X",F$17,IF(G62="X",G$17,IF(H62="X",H$17,IF(I62="X",I$17,IF(J62="X",J$17,0)))))*E62</f>
        <v>0</v>
      </c>
      <c r="N62" s="80" t="n">
        <f aca="false">K62*E62*F$17</f>
        <v>0</v>
      </c>
    </row>
    <row r="63" customFormat="false" ht="13.8" hidden="false" customHeight="false" outlineLevel="0" collapsed="false">
      <c r="A63" s="63" t="n">
        <v>49</v>
      </c>
      <c r="B63" s="86" t="s">
        <v>57</v>
      </c>
      <c r="C63" s="86"/>
      <c r="D63" s="86"/>
      <c r="E63" s="74" t="n">
        <f aca="false">INDEX(Coefficients!$C$15:$G$72,$A63,$A$1)</f>
        <v>2</v>
      </c>
      <c r="F63" s="77"/>
      <c r="G63" s="77"/>
      <c r="H63" s="77"/>
      <c r="I63" s="77"/>
      <c r="J63" s="77"/>
      <c r="K63" s="78" t="n">
        <f aca="false">IF(OR(COUNTA(F63:J63)&gt;0,E63=0),1,0)</f>
        <v>0</v>
      </c>
      <c r="L63" s="70" t="str">
        <f aca="false">IF(N63=0,"",M63&amp;" / "&amp;N63)</f>
        <v/>
      </c>
      <c r="M63" s="79" t="n">
        <f aca="false">IF(F63="X",F$17,IF(G63="X",G$17,IF(H63="X",H$17,IF(I63="X",I$17,IF(J63="X",J$17,0)))))*E63</f>
        <v>0</v>
      </c>
      <c r="N63" s="80" t="n">
        <f aca="false">K63*E63*F$17</f>
        <v>0</v>
      </c>
    </row>
    <row r="64" customFormat="false" ht="73.75" hidden="false" customHeight="true" outlineLevel="0" collapsed="false">
      <c r="A64" s="63" t="n">
        <v>50</v>
      </c>
      <c r="B64" s="82" t="s">
        <v>22</v>
      </c>
      <c r="C64" s="82"/>
      <c r="D64" s="82"/>
      <c r="E64" s="74" t="str">
        <f aca="false">INDEX(Coefficients!$C$15:$G$72,$A64,$A$1)</f>
        <v>-</v>
      </c>
      <c r="F64" s="83"/>
      <c r="G64" s="83"/>
      <c r="H64" s="83"/>
      <c r="I64" s="83"/>
      <c r="J64" s="83"/>
      <c r="K64" s="36"/>
      <c r="N64" s="80"/>
    </row>
    <row r="65" customFormat="false" ht="17.35" hidden="false" customHeight="false" outlineLevel="0" collapsed="false">
      <c r="A65" s="63" t="n">
        <v>51</v>
      </c>
      <c r="B65" s="95" t="s">
        <v>58</v>
      </c>
      <c r="C65" s="96"/>
      <c r="D65" s="97"/>
      <c r="E65" s="74" t="str">
        <f aca="false">INDEX(Coefficients!$C$15:$G$72,$A65,$A$1)</f>
        <v>-</v>
      </c>
      <c r="F65" s="44"/>
      <c r="G65" s="44"/>
      <c r="H65" s="44"/>
      <c r="I65" s="44"/>
      <c r="J65" s="44"/>
      <c r="K65" s="36"/>
      <c r="N65" s="80"/>
    </row>
    <row r="66" customFormat="false" ht="15" hidden="false" customHeight="false" outlineLevel="0" collapsed="false">
      <c r="A66" s="63" t="n">
        <v>52</v>
      </c>
      <c r="B66" s="98" t="s">
        <v>59</v>
      </c>
      <c r="C66" s="44"/>
      <c r="D66" s="44"/>
      <c r="E66" s="74" t="str">
        <f aca="false">INDEX(Coefficients!$C$15:$G$72,$A66,$A$1)</f>
        <v>-</v>
      </c>
      <c r="F66" s="75" t="n">
        <f aca="false">F$17</f>
        <v>5</v>
      </c>
      <c r="G66" s="75" t="n">
        <f aca="false">G$17</f>
        <v>4</v>
      </c>
      <c r="H66" s="75" t="n">
        <f aca="false">H$17</f>
        <v>3</v>
      </c>
      <c r="I66" s="75" t="n">
        <f aca="false">I$17</f>
        <v>2</v>
      </c>
      <c r="J66" s="75" t="n">
        <f aca="false">J$17</f>
        <v>1</v>
      </c>
      <c r="K66" s="36"/>
      <c r="N66" s="80"/>
    </row>
    <row r="67" customFormat="false" ht="13.8" hidden="false" customHeight="false" outlineLevel="0" collapsed="false">
      <c r="A67" s="63" t="n">
        <v>53</v>
      </c>
      <c r="B67" s="86" t="s">
        <v>60</v>
      </c>
      <c r="C67" s="86"/>
      <c r="D67" s="86"/>
      <c r="E67" s="74" t="n">
        <f aca="false">INDEX(Coefficients!$C$15:$G$72,$A67,$A$1)</f>
        <v>1</v>
      </c>
      <c r="F67" s="77"/>
      <c r="G67" s="77"/>
      <c r="H67" s="77"/>
      <c r="I67" s="77"/>
      <c r="J67" s="77"/>
      <c r="K67" s="78" t="n">
        <f aca="false">IF(OR(COUNTA(F67:J67)&gt;0,E67=0),1,0)</f>
        <v>0</v>
      </c>
      <c r="L67" s="70" t="str">
        <f aca="false">IF(N67=0,"",M67&amp;" / "&amp;N67)</f>
        <v/>
      </c>
      <c r="M67" s="79" t="n">
        <f aca="false">IF(F67="X",F$17,IF(G67="X",G$17,IF(H67="X",H$17,IF(I67="X",I$17,IF(J67="X",J$17,0)))))*E67</f>
        <v>0</v>
      </c>
      <c r="N67" s="80" t="n">
        <f aca="false">K67*E67*F$17</f>
        <v>0</v>
      </c>
    </row>
    <row r="68" customFormat="false" ht="13.8" hidden="false" customHeight="false" outlineLevel="0" collapsed="false">
      <c r="A68" s="63" t="n">
        <v>54</v>
      </c>
      <c r="B68" s="86" t="s">
        <v>61</v>
      </c>
      <c r="C68" s="86"/>
      <c r="D68" s="86"/>
      <c r="E68" s="74" t="n">
        <f aca="false">INDEX(Coefficients!$C$15:$G$72,$A68,$A$1)</f>
        <v>1</v>
      </c>
      <c r="F68" s="77"/>
      <c r="G68" s="77"/>
      <c r="H68" s="77"/>
      <c r="I68" s="77"/>
      <c r="J68" s="77"/>
      <c r="K68" s="78" t="n">
        <f aca="false">IF(OR(COUNTA(F68:J68)&gt;0,E68=0),1,0)</f>
        <v>0</v>
      </c>
      <c r="L68" s="70" t="str">
        <f aca="false">IF(N68=0,"",M68&amp;" / "&amp;N68)</f>
        <v/>
      </c>
      <c r="M68" s="79" t="n">
        <f aca="false">IF(F68="X",F$17,IF(G68="X",G$17,IF(H68="X",H$17,IF(I68="X",I$17,IF(J68="X",J$17,0)))))*E68</f>
        <v>0</v>
      </c>
      <c r="N68" s="80" t="n">
        <f aca="false">K68*E68*F$17</f>
        <v>0</v>
      </c>
    </row>
    <row r="69" customFormat="false" ht="13.8" hidden="false" customHeight="false" outlineLevel="0" collapsed="false">
      <c r="A69" s="63" t="n">
        <v>55</v>
      </c>
      <c r="B69" s="86" t="s">
        <v>62</v>
      </c>
      <c r="C69" s="86"/>
      <c r="D69" s="86"/>
      <c r="E69" s="74" t="n">
        <f aca="false">INDEX(Coefficients!$C$15:$G$72,$A69,$A$1)</f>
        <v>1</v>
      </c>
      <c r="F69" s="77"/>
      <c r="G69" s="77"/>
      <c r="H69" s="77"/>
      <c r="I69" s="77"/>
      <c r="J69" s="77"/>
      <c r="K69" s="78" t="n">
        <f aca="false">IF(OR(COUNTA(F69:J69)&gt;0,E69=0),1,0)</f>
        <v>0</v>
      </c>
      <c r="L69" s="70" t="str">
        <f aca="false">IF(N69=0,"",M69&amp;" / "&amp;N69)</f>
        <v/>
      </c>
      <c r="M69" s="79" t="n">
        <f aca="false">IF(F69="X",F$17,IF(G69="X",G$17,IF(H69="X",H$17,IF(I69="X",I$17,IF(J69="X",J$17,0)))))*E69</f>
        <v>0</v>
      </c>
      <c r="N69" s="80" t="n">
        <f aca="false">K69*E69*F$17</f>
        <v>0</v>
      </c>
    </row>
    <row r="70" customFormat="false" ht="13.8" hidden="false" customHeight="false" outlineLevel="0" collapsed="false">
      <c r="A70" s="63" t="n">
        <v>56</v>
      </c>
      <c r="B70" s="86" t="s">
        <v>63</v>
      </c>
      <c r="C70" s="86"/>
      <c r="D70" s="86"/>
      <c r="E70" s="74" t="n">
        <f aca="false">INDEX(Coefficients!$C$15:$G$72,$A70,$A$1)</f>
        <v>1</v>
      </c>
      <c r="F70" s="77"/>
      <c r="G70" s="77"/>
      <c r="H70" s="77"/>
      <c r="I70" s="77"/>
      <c r="J70" s="77"/>
      <c r="K70" s="78" t="n">
        <f aca="false">IF(OR(COUNTA(F70:J70)&gt;0,E70=0),1,0)</f>
        <v>0</v>
      </c>
      <c r="L70" s="70" t="str">
        <f aca="false">IF(N70=0,"",M70&amp;" / "&amp;N70)</f>
        <v/>
      </c>
      <c r="M70" s="79" t="n">
        <f aca="false">IF(F70="X",F$17,IF(G70="X",G$17,IF(H70="X",H$17,IF(I70="X",I$17,IF(J70="X",J$17,0)))))*E70</f>
        <v>0</v>
      </c>
      <c r="N70" s="80" t="n">
        <f aca="false">K70*E70*F$17</f>
        <v>0</v>
      </c>
    </row>
    <row r="71" customFormat="false" ht="73.75" hidden="false" customHeight="true" outlineLevel="0" collapsed="false">
      <c r="A71" s="63" t="n">
        <v>57</v>
      </c>
      <c r="B71" s="82" t="s">
        <v>22</v>
      </c>
      <c r="C71" s="82"/>
      <c r="D71" s="82"/>
      <c r="E71" s="74" t="str">
        <f aca="false">INDEX(Coefficients!$C$15:$G$72,$A71,$A$1)</f>
        <v>-</v>
      </c>
      <c r="F71" s="83"/>
      <c r="G71" s="83"/>
      <c r="H71" s="83"/>
      <c r="I71" s="83"/>
      <c r="J71" s="83"/>
      <c r="K71" s="36"/>
    </row>
    <row r="72" customFormat="false" ht="17.35" hidden="false" customHeight="false" outlineLevel="0" collapsed="false">
      <c r="A72" s="37"/>
      <c r="B72" s="44"/>
      <c r="C72" s="44"/>
      <c r="D72" s="44"/>
      <c r="E72" s="99"/>
      <c r="F72" s="100"/>
      <c r="G72" s="100"/>
      <c r="H72" s="100"/>
      <c r="I72" s="100"/>
      <c r="J72" s="100"/>
      <c r="K72" s="36"/>
      <c r="M72" s="101" t="n">
        <f aca="false">SUM(M17:M71)</f>
        <v>0</v>
      </c>
      <c r="N72" s="101" t="n">
        <f aca="false">SUM(N17:N71)</f>
        <v>0</v>
      </c>
    </row>
    <row r="73" customFormat="false" ht="17.35" hidden="false" customHeight="false" outlineLevel="0" collapsed="false">
      <c r="A73" s="37"/>
      <c r="B73" s="44"/>
      <c r="C73" s="44"/>
      <c r="D73" s="44"/>
      <c r="E73" s="99"/>
      <c r="F73" s="100"/>
      <c r="G73" s="100"/>
      <c r="H73" s="100"/>
      <c r="I73" s="100"/>
      <c r="J73" s="100"/>
      <c r="K73" s="36"/>
    </row>
    <row r="74" customFormat="false" ht="17.35" hidden="false" customHeight="false" outlineLevel="0" collapsed="false">
      <c r="A74" s="37"/>
      <c r="B74" s="44"/>
      <c r="C74" s="44"/>
      <c r="D74" s="44"/>
      <c r="E74" s="102" t="s">
        <v>95</v>
      </c>
      <c r="F74" s="38"/>
      <c r="G74" s="100"/>
      <c r="H74" s="103" t="n">
        <f aca="false">M72</f>
        <v>0</v>
      </c>
      <c r="I74" s="104" t="str">
        <f aca="false">" / "&amp;N72</f>
        <v> / 0</v>
      </c>
      <c r="J74" s="105" t="n">
        <f aca="false">IF(N72=0,0,M72/N72)</f>
        <v>0</v>
      </c>
      <c r="K74" s="36"/>
    </row>
    <row r="75" customFormat="false" ht="17.35" hidden="false" customHeight="false" outlineLevel="0" collapsed="false">
      <c r="A75" s="37"/>
      <c r="B75" s="44"/>
      <c r="C75" s="44"/>
      <c r="D75" s="44"/>
      <c r="E75" s="45"/>
      <c r="F75" s="44"/>
      <c r="G75" s="100"/>
      <c r="H75" s="100"/>
      <c r="I75" s="100"/>
      <c r="J75" s="100"/>
      <c r="K75" s="36"/>
    </row>
    <row r="76" customFormat="false" ht="17.35" hidden="false" customHeight="false" outlineLevel="0" collapsed="false">
      <c r="A76" s="37"/>
      <c r="B76" s="96" t="s">
        <v>96</v>
      </c>
      <c r="C76" s="96"/>
      <c r="D76" s="106"/>
      <c r="E76" s="107"/>
      <c r="F76" s="85"/>
      <c r="G76" s="44"/>
      <c r="H76" s="44"/>
      <c r="I76" s="44"/>
      <c r="J76" s="44"/>
      <c r="K76" s="36"/>
    </row>
    <row r="77" customFormat="false" ht="73.75" hidden="false" customHeight="true" outlineLevel="0" collapsed="false">
      <c r="A77" s="37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customFormat="false" ht="13.8" hidden="false" customHeight="false" outlineLevel="0" collapsed="false">
      <c r="B78" s="44"/>
      <c r="C78" s="44"/>
      <c r="D78" s="44"/>
      <c r="E78" s="45"/>
      <c r="F78" s="44"/>
      <c r="G78" s="44"/>
      <c r="H78" s="44"/>
      <c r="I78" s="44"/>
      <c r="J78" s="44"/>
      <c r="K78" s="36"/>
    </row>
    <row r="85" customFormat="false" ht="15" hidden="false" customHeight="false" outlineLevel="0" collapsed="false">
      <c r="B85" s="25"/>
      <c r="C85" s="25"/>
      <c r="D85" s="25"/>
      <c r="E85" s="108"/>
      <c r="F85" s="26"/>
      <c r="G85" s="25"/>
    </row>
    <row r="86" customFormat="false" ht="15" hidden="false" customHeight="false" outlineLevel="0" collapsed="false">
      <c r="B86" s="25"/>
      <c r="C86" s="25"/>
      <c r="D86" s="25"/>
      <c r="E86" s="108"/>
      <c r="F86" s="25"/>
      <c r="G86" s="25"/>
    </row>
    <row r="87" customFormat="false" ht="15" hidden="false" customHeight="false" outlineLevel="0" collapsed="false">
      <c r="B87" s="26"/>
      <c r="C87" s="26"/>
      <c r="D87" s="26"/>
      <c r="E87" s="109"/>
      <c r="F87" s="26"/>
      <c r="G87" s="26"/>
      <c r="H87" s="110"/>
    </row>
  </sheetData>
  <sheetProtection sheet="true" objects="true" scenarios="true"/>
  <mergeCells count="37">
    <mergeCell ref="B1:J1"/>
    <mergeCell ref="D2:H2"/>
    <mergeCell ref="B4:C4"/>
    <mergeCell ref="D4:E4"/>
    <mergeCell ref="F4:G4"/>
    <mergeCell ref="H4:J4"/>
    <mergeCell ref="B6:C6"/>
    <mergeCell ref="D6:E6"/>
    <mergeCell ref="F6:G6"/>
    <mergeCell ref="H6:J6"/>
    <mergeCell ref="B8:C8"/>
    <mergeCell ref="D8:E8"/>
    <mergeCell ref="F8:G8"/>
    <mergeCell ref="H8:J8"/>
    <mergeCell ref="B13:D13"/>
    <mergeCell ref="E13:J13"/>
    <mergeCell ref="E14:J14"/>
    <mergeCell ref="B15:J15"/>
    <mergeCell ref="B23:D23"/>
    <mergeCell ref="F23:J23"/>
    <mergeCell ref="B27:D27"/>
    <mergeCell ref="B28:D28"/>
    <mergeCell ref="F28:J28"/>
    <mergeCell ref="B30:J30"/>
    <mergeCell ref="B37:D37"/>
    <mergeCell ref="F37:J37"/>
    <mergeCell ref="B39:D39"/>
    <mergeCell ref="B46:D46"/>
    <mergeCell ref="F46:J46"/>
    <mergeCell ref="B48:D48"/>
    <mergeCell ref="B57:D57"/>
    <mergeCell ref="F57:J57"/>
    <mergeCell ref="B64:D64"/>
    <mergeCell ref="F64:J64"/>
    <mergeCell ref="B71:D71"/>
    <mergeCell ref="F71:J71"/>
    <mergeCell ref="B77:K77"/>
  </mergeCells>
  <conditionalFormatting sqref="B30:E71 B17:E28">
    <cfRule type="expression" priority="2" aboveAverage="0" equalAverage="0" bottom="0" percent="0" rank="0" text="" dxfId="0">
      <formula>IF($E17=0,TRUE())</formula>
    </cfRule>
  </conditionalFormatting>
  <conditionalFormatting sqref="E73:E1048576 E1 E3:E12 E15:E71">
    <cfRule type="cellIs" priority="3" operator="equal" aboveAverage="0" equalAverage="0" bottom="0" percent="0" rank="0" text="" dxfId="1">
      <formula>"-"</formula>
    </cfRule>
  </conditionalFormatting>
  <conditionalFormatting sqref="K18:K22 K25:K26 K59:K63 K67:K70 K49:K56 K40:K45 K32:K36">
    <cfRule type="cellIs" priority="4" operator="equal" aboveAverage="0" equalAverage="0" bottom="0" percent="0" rank="0" text="" dxfId="2">
      <formula>0</formula>
    </cfRule>
  </conditionalFormatting>
  <dataValidations count="3">
    <dataValidation allowBlank="true" error="Une cellule doit soit contenir X soit être vide" errorTitle="Erreur" operator="equal" showDropDown="false" showErrorMessage="true" showInputMessage="false" sqref="F18:J22 F25:J26 F27 F32:J36 F40:J45 F49:J56 F59:J63 F67:J70" type="list">
      <formula1>"X"</formula1>
      <formula2>0</formula2>
    </dataValidation>
    <dataValidation allowBlank="true" operator="equal" promptTitle="Choisir dans la liste" showDropDown="false" showErrorMessage="true" showInputMessage="false" sqref="D2" type="list">
      <formula1>Coefficients!$B$2:$B$10</formula1>
      <formula2>0</formula2>
    </dataValidation>
    <dataValidation allowBlank="true" operator="equal" promptTitle="Choisir dans la liste" showDropDown="false" showErrorMessage="true" showInputMessage="true" sqref="F2" type="list">
      <formula1>Coefficients!$B$2:$B$10</formula1>
      <formula2>0</formula2>
    </dataValidation>
  </dataValidations>
  <printOptions headings="false" gridLines="false" gridLinesSet="true" horizontalCentered="false" verticalCentered="false"/>
  <pageMargins left="0.390277777777778" right="0.390277777777778" top="0.659722222222222" bottom="0.660416666666667" header="0.511805555555555" footer="0.390277777777778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&amp;C&amp;"Times New Roman,Regular"&amp;12&amp;D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618</TotalTime>
  <Application>LibreOffice/6.3.5.2$MacOSX_X86_64 LibreOffice_project/dd0751754f11728f69b42ee2af66670068624673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2021-02-09T14:20:17Z</dcterms:created>
  <dc:creator/>
  <dc:description/>
  <dc:language>fr-FR</dc:language>
  <cp:lastModifiedBy/>
  <cp:lastPrinted>2021-02-10T14:33:41Z</cp:lastPrinted>
  <dcterms:modified xsi:type="dcterms:W3CDTF">2021-03-01T14:28:18Z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